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kust\共有ALL\3 管理関係（理事会・総会・監査・例規・役員関連）\総会\３０年度\総会起案　実施伺い\別紙10　議案書\11-2　収支決算\"/>
    </mc:Choice>
  </mc:AlternateContent>
  <xr:revisionPtr revIDLastSave="0" documentId="10_ncr:8100000_{3EE61B48-8A35-4CE0-9405-543B212E1146}" xr6:coauthVersionLast="32" xr6:coauthVersionMax="32" xr10:uidLastSave="{00000000-0000-0000-0000-000000000000}"/>
  <bookViews>
    <workbookView xWindow="120" yWindow="75" windowWidth="14955" windowHeight="837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" i="1" l="1"/>
  <c r="E20" i="1"/>
  <c r="E72" i="1" l="1"/>
  <c r="E70" i="1"/>
  <c r="D16" i="1" l="1"/>
  <c r="C16" i="1" l="1"/>
  <c r="E16" i="1" s="1"/>
  <c r="D19" i="1"/>
  <c r="C19" i="1"/>
  <c r="E11" i="1" l="1"/>
  <c r="E10" i="1"/>
  <c r="E9" i="1"/>
  <c r="D49" i="1" l="1"/>
  <c r="C49" i="1"/>
  <c r="E23" i="1" l="1"/>
  <c r="E22" i="1"/>
  <c r="E13" i="1" l="1"/>
  <c r="E62" i="1" l="1"/>
  <c r="E61" i="1"/>
  <c r="E60" i="1"/>
  <c r="E59" i="1"/>
  <c r="E58" i="1"/>
  <c r="E57" i="1"/>
  <c r="E56" i="1"/>
  <c r="E55" i="1"/>
  <c r="E54" i="1"/>
  <c r="E53" i="1"/>
  <c r="E52" i="1"/>
  <c r="E51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18" i="1"/>
  <c r="E17" i="1"/>
  <c r="E15" i="1"/>
  <c r="E49" i="1" l="1"/>
  <c r="E26" i="1"/>
  <c r="C21" i="1" l="1"/>
  <c r="D26" i="1" l="1"/>
  <c r="D63" i="1" s="1"/>
  <c r="E92" i="1"/>
  <c r="E91" i="1" s="1"/>
  <c r="D21" i="1"/>
  <c r="C26" i="1"/>
  <c r="C63" i="1" s="1"/>
  <c r="C8" i="1"/>
  <c r="C12" i="1"/>
  <c r="C14" i="1"/>
  <c r="E87" i="1"/>
  <c r="E88" i="1"/>
  <c r="D86" i="1"/>
  <c r="C86" i="1"/>
  <c r="D91" i="1"/>
  <c r="E94" i="1"/>
  <c r="E95" i="1"/>
  <c r="D93" i="1"/>
  <c r="C91" i="1"/>
  <c r="C93" i="1"/>
  <c r="D89" i="1"/>
  <c r="C89" i="1"/>
  <c r="D8" i="1"/>
  <c r="D12" i="1"/>
  <c r="D14" i="1"/>
  <c r="E12" i="1"/>
  <c r="E14" i="1"/>
  <c r="C24" i="1" l="1"/>
  <c r="E21" i="1"/>
  <c r="D24" i="1"/>
  <c r="D64" i="1" s="1"/>
  <c r="D71" i="1" s="1"/>
  <c r="C64" i="1"/>
  <c r="C71" i="1" s="1"/>
  <c r="E63" i="1"/>
  <c r="D96" i="1"/>
  <c r="E93" i="1"/>
  <c r="E96" i="1" s="1"/>
  <c r="C96" i="1"/>
  <c r="E89" i="1"/>
  <c r="E86" i="1"/>
  <c r="E8" i="1"/>
  <c r="D73" i="1" l="1"/>
  <c r="E73" i="1" s="1"/>
  <c r="E24" i="1"/>
  <c r="E64" i="1" s="1"/>
  <c r="D76" i="1" l="1"/>
  <c r="E76" i="1" s="1"/>
</calcChain>
</file>

<file path=xl/sharedStrings.xml><?xml version="1.0" encoding="utf-8"?>
<sst xmlns="http://schemas.openxmlformats.org/spreadsheetml/2006/main" count="139" uniqueCount="115">
  <si>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</si>
  <si>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</si>
  <si>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１．　経常増減の部</t>
    <rPh sb="3" eb="5">
      <t>ケイジョウ</t>
    </rPh>
    <rPh sb="5" eb="7">
      <t>ゾウゲン</t>
    </rPh>
    <rPh sb="8" eb="9">
      <t>ブ</t>
    </rPh>
    <phoneticPr fontId="2"/>
  </si>
  <si>
    <t>　　受託事業収益</t>
    <rPh sb="2" eb="4">
      <t>ジュタク</t>
    </rPh>
    <rPh sb="4" eb="6">
      <t>ジギョウ</t>
    </rPh>
    <rPh sb="6" eb="8">
      <t>シュウエキ</t>
    </rPh>
    <phoneticPr fontId="2"/>
  </si>
  <si>
    <t>　　　　受取配分金</t>
    <rPh sb="4" eb="6">
      <t>ウケトリ</t>
    </rPh>
    <rPh sb="6" eb="8">
      <t>ハイブン</t>
    </rPh>
    <rPh sb="8" eb="9">
      <t>キン</t>
    </rPh>
    <phoneticPr fontId="2"/>
  </si>
  <si>
    <t>　　　　受取材料費等</t>
    <rPh sb="4" eb="6">
      <t>ウケトリ</t>
    </rPh>
    <rPh sb="6" eb="8">
      <t>ザイリョウ</t>
    </rPh>
    <rPh sb="8" eb="9">
      <t>ヒ</t>
    </rPh>
    <rPh sb="9" eb="10">
      <t>トウ</t>
    </rPh>
    <phoneticPr fontId="2"/>
  </si>
  <si>
    <t>　　　　受取事務費</t>
    <rPh sb="4" eb="6">
      <t>ウケトリ</t>
    </rPh>
    <rPh sb="6" eb="9">
      <t>ジムヒ</t>
    </rPh>
    <phoneticPr fontId="2"/>
  </si>
  <si>
    <t>　　受取会費</t>
    <rPh sb="2" eb="4">
      <t>ウケトリ</t>
    </rPh>
    <rPh sb="4" eb="6">
      <t>カイヒ</t>
    </rPh>
    <phoneticPr fontId="2"/>
  </si>
  <si>
    <t>　　　　正会員受取会費</t>
    <rPh sb="4" eb="5">
      <t>セイ</t>
    </rPh>
    <rPh sb="5" eb="7">
      <t>カイイン</t>
    </rPh>
    <rPh sb="7" eb="9">
      <t>ウケトリ</t>
    </rPh>
    <rPh sb="9" eb="11">
      <t>カイヒ</t>
    </rPh>
    <phoneticPr fontId="2"/>
  </si>
  <si>
    <t>　　受取補助金等</t>
    <rPh sb="2" eb="4">
      <t>ウケトリ</t>
    </rPh>
    <rPh sb="4" eb="7">
      <t>ホジョキン</t>
    </rPh>
    <rPh sb="7" eb="8">
      <t>トウ</t>
    </rPh>
    <phoneticPr fontId="2"/>
  </si>
  <si>
    <t>　　　　受取連合交付金</t>
    <rPh sb="4" eb="6">
      <t>ウケトリ</t>
    </rPh>
    <rPh sb="6" eb="8">
      <t>レンゴウ</t>
    </rPh>
    <rPh sb="8" eb="11">
      <t>コウフキン</t>
    </rPh>
    <phoneticPr fontId="2"/>
  </si>
  <si>
    <t>　　　　受取市補助金</t>
    <rPh sb="4" eb="6">
      <t>ウケトリ</t>
    </rPh>
    <rPh sb="6" eb="7">
      <t>シ</t>
    </rPh>
    <rPh sb="7" eb="10">
      <t>ホジョキン</t>
    </rPh>
    <phoneticPr fontId="2"/>
  </si>
  <si>
    <t>　　雑収益</t>
    <rPh sb="2" eb="3">
      <t>ザツ</t>
    </rPh>
    <rPh sb="3" eb="5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</si>
  <si>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</si>
  <si>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</si>
  <si>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　　事業費</t>
    <rPh sb="2" eb="5">
      <t>ジギョウヒ</t>
    </rPh>
    <phoneticPr fontId="2"/>
  </si>
  <si>
    <t>　　　　支払配分金</t>
    <rPh sb="4" eb="6">
      <t>シハラ</t>
    </rPh>
    <rPh sb="6" eb="8">
      <t>ハイブン</t>
    </rPh>
    <rPh sb="8" eb="9">
      <t>キン</t>
    </rPh>
    <phoneticPr fontId="2"/>
  </si>
  <si>
    <t>　　　　支払材料費等</t>
    <rPh sb="4" eb="6">
      <t>シハラ</t>
    </rPh>
    <rPh sb="6" eb="8">
      <t>ザイリョウ</t>
    </rPh>
    <rPh sb="8" eb="9">
      <t>ヒ</t>
    </rPh>
    <rPh sb="9" eb="10">
      <t>トウ</t>
    </rPh>
    <phoneticPr fontId="2"/>
  </si>
  <si>
    <t>　　　　給料手当</t>
    <rPh sb="4" eb="6">
      <t>キュウリョウ</t>
    </rPh>
    <rPh sb="6" eb="8">
      <t>テアテ</t>
    </rPh>
    <phoneticPr fontId="2"/>
  </si>
  <si>
    <t>　　　　臨時雇賃金</t>
    <rPh sb="4" eb="6">
      <t>リンジ</t>
    </rPh>
    <rPh sb="6" eb="7">
      <t>ヤトイ</t>
    </rPh>
    <rPh sb="7" eb="9">
      <t>チンギン</t>
    </rPh>
    <phoneticPr fontId="2"/>
  </si>
  <si>
    <t>　　　　法定福利費</t>
    <rPh sb="4" eb="6">
      <t>ホウテイ</t>
    </rPh>
    <rPh sb="6" eb="8">
      <t>フクリ</t>
    </rPh>
    <rPh sb="8" eb="9">
      <t>ヒ</t>
    </rPh>
    <phoneticPr fontId="2"/>
  </si>
  <si>
    <t>　　　　退職給付費用</t>
    <rPh sb="4" eb="6">
      <t>タイショク</t>
    </rPh>
    <rPh sb="6" eb="8">
      <t>キュウフ</t>
    </rPh>
    <rPh sb="8" eb="10">
      <t>ヒヨウ</t>
    </rPh>
    <phoneticPr fontId="2"/>
  </si>
  <si>
    <t>　　　　福利厚生費</t>
    <rPh sb="4" eb="6">
      <t>フクリ</t>
    </rPh>
    <rPh sb="6" eb="9">
      <t>コウセイヒ</t>
    </rPh>
    <phoneticPr fontId="2"/>
  </si>
  <si>
    <t>　　　　旅費交通費</t>
    <rPh sb="4" eb="6">
      <t>リョヒ</t>
    </rPh>
    <rPh sb="6" eb="9">
      <t>コウツウヒ</t>
    </rPh>
    <phoneticPr fontId="2"/>
  </si>
  <si>
    <t>　　　　通信運搬費</t>
    <rPh sb="4" eb="6">
      <t>ツウシン</t>
    </rPh>
    <rPh sb="6" eb="8">
      <t>ウンパン</t>
    </rPh>
    <rPh sb="8" eb="9">
      <t>ヒ</t>
    </rPh>
    <phoneticPr fontId="2"/>
  </si>
  <si>
    <t>　　　　減価償却費</t>
    <rPh sb="4" eb="6">
      <t>ゲンカ</t>
    </rPh>
    <rPh sb="6" eb="8">
      <t>ショウキャク</t>
    </rPh>
    <rPh sb="8" eb="9">
      <t>ヒ</t>
    </rPh>
    <phoneticPr fontId="2"/>
  </si>
  <si>
    <t>　　　　会議費</t>
    <rPh sb="4" eb="7">
      <t>カイギヒ</t>
    </rPh>
    <phoneticPr fontId="2"/>
  </si>
  <si>
    <t>　　　　什器備品費</t>
    <rPh sb="4" eb="6">
      <t>ジュウキ</t>
    </rPh>
    <rPh sb="6" eb="8">
      <t>ビヒン</t>
    </rPh>
    <rPh sb="8" eb="9">
      <t>ヒ</t>
    </rPh>
    <phoneticPr fontId="2"/>
  </si>
  <si>
    <t>　　　　消耗品費　</t>
    <rPh sb="4" eb="6">
      <t>ショウモウ</t>
    </rPh>
    <rPh sb="6" eb="7">
      <t>ヒン</t>
    </rPh>
    <rPh sb="7" eb="8">
      <t>ヒ</t>
    </rPh>
    <phoneticPr fontId="2"/>
  </si>
  <si>
    <t>　　　　修繕費</t>
    <rPh sb="4" eb="7">
      <t>シュウゼンヒ</t>
    </rPh>
    <phoneticPr fontId="2"/>
  </si>
  <si>
    <t>　　　　印刷製本費</t>
    <rPh sb="4" eb="6">
      <t>インサツ</t>
    </rPh>
    <rPh sb="6" eb="8">
      <t>セイホン</t>
    </rPh>
    <rPh sb="8" eb="9">
      <t>ヒ</t>
    </rPh>
    <phoneticPr fontId="2"/>
  </si>
  <si>
    <t>　　　　賃借料</t>
    <rPh sb="4" eb="6">
      <t>チンシャク</t>
    </rPh>
    <rPh sb="6" eb="7">
      <t>リョウ</t>
    </rPh>
    <phoneticPr fontId="2"/>
  </si>
  <si>
    <t>　　　　保険料</t>
    <rPh sb="4" eb="6">
      <t>ホケン</t>
    </rPh>
    <rPh sb="6" eb="7">
      <t>リョウ</t>
    </rPh>
    <phoneticPr fontId="2"/>
  </si>
  <si>
    <t>　　　　諸謝金</t>
    <rPh sb="4" eb="5">
      <t>ショ</t>
    </rPh>
    <rPh sb="5" eb="7">
      <t>シャキン</t>
    </rPh>
    <phoneticPr fontId="2"/>
  </si>
  <si>
    <t>　　　　租税公課</t>
    <rPh sb="4" eb="6">
      <t>ソゼイ</t>
    </rPh>
    <rPh sb="6" eb="8">
      <t>コウカ</t>
    </rPh>
    <phoneticPr fontId="2"/>
  </si>
  <si>
    <t>　　　　委託費</t>
    <rPh sb="4" eb="6">
      <t>イタク</t>
    </rPh>
    <rPh sb="6" eb="7">
      <t>ヒ</t>
    </rPh>
    <phoneticPr fontId="2"/>
  </si>
  <si>
    <t>　　　　雑費</t>
    <rPh sb="4" eb="6">
      <t>ザッピ</t>
    </rPh>
    <phoneticPr fontId="2"/>
  </si>
  <si>
    <t>　　管理費</t>
    <rPh sb="2" eb="5">
      <t>カンリヒ</t>
    </rPh>
    <phoneticPr fontId="2"/>
  </si>
  <si>
    <t>　　　　役員等旅費交通費</t>
    <rPh sb="4" eb="6">
      <t>ヤクイン</t>
    </rPh>
    <rPh sb="6" eb="7">
      <t>トウ</t>
    </rPh>
    <rPh sb="7" eb="9">
      <t>リョヒ</t>
    </rPh>
    <rPh sb="9" eb="12">
      <t>コウツウヒ</t>
    </rPh>
    <phoneticPr fontId="2"/>
  </si>
  <si>
    <t>　　　　支払負担金</t>
    <rPh sb="4" eb="6">
      <t>シハラ</t>
    </rPh>
    <rPh sb="6" eb="9">
      <t>フタンキン</t>
    </rPh>
    <phoneticPr fontId="2"/>
  </si>
  <si>
    <t>　　経常費用計</t>
    <rPh sb="2" eb="4">
      <t>ケイジョウ</t>
    </rPh>
    <rPh sb="4" eb="5">
      <t>ヒ</t>
    </rPh>
    <rPh sb="5" eb="6">
      <t>ヨウ</t>
    </rPh>
    <rPh sb="6" eb="7">
      <t>ケイ</t>
    </rPh>
    <phoneticPr fontId="2"/>
  </si>
  <si>
    <t>予算額</t>
    <rPh sb="0" eb="3">
      <t>ヨサンガク</t>
    </rPh>
    <phoneticPr fontId="2"/>
  </si>
  <si>
    <t>　【投資活動収支の部】</t>
    <rPh sb="2" eb="4">
      <t>トウシ</t>
    </rPh>
    <rPh sb="4" eb="6">
      <t>カツドウ</t>
    </rPh>
    <rPh sb="6" eb="8">
      <t>シュウシ</t>
    </rPh>
    <rPh sb="9" eb="10">
      <t>ブ</t>
    </rPh>
    <phoneticPr fontId="2"/>
  </si>
  <si>
    <t>　&lt;投資活動支出&gt;</t>
    <rPh sb="2" eb="4">
      <t>トウシ</t>
    </rPh>
    <rPh sb="4" eb="6">
      <t>カツドウ</t>
    </rPh>
    <rPh sb="6" eb="8">
      <t>シシュツ</t>
    </rPh>
    <phoneticPr fontId="2"/>
  </si>
  <si>
    <t>　投資活動支出計</t>
    <rPh sb="1" eb="3">
      <t>トウシ</t>
    </rPh>
    <rPh sb="3" eb="5">
      <t>カツドウ</t>
    </rPh>
    <rPh sb="5" eb="7">
      <t>シシュツ</t>
    </rPh>
    <rPh sb="7" eb="8">
      <t>ケイ</t>
    </rPh>
    <phoneticPr fontId="2"/>
  </si>
  <si>
    <t>　　　当期経常増減額</t>
    <rPh sb="3" eb="5">
      <t>トウキ</t>
    </rPh>
    <rPh sb="5" eb="7">
      <t>ケイジョウ</t>
    </rPh>
    <rPh sb="7" eb="10">
      <t>ゾウゲンガク</t>
    </rPh>
    <phoneticPr fontId="2"/>
  </si>
  <si>
    <t>　　　一般正味財産期首残高</t>
    <rPh sb="3" eb="5">
      <t>イッパン</t>
    </rPh>
    <rPh sb="5" eb="7">
      <t>ショウミ</t>
    </rPh>
    <rPh sb="7" eb="9">
      <t>ザイサン</t>
    </rPh>
    <rPh sb="9" eb="11">
      <t>キシュ</t>
    </rPh>
    <rPh sb="11" eb="13">
      <t>ザンダカ</t>
    </rPh>
    <phoneticPr fontId="2"/>
  </si>
  <si>
    <t>　　　指定正味財産期末残高</t>
    <rPh sb="3" eb="5">
      <t>シテイ</t>
    </rPh>
    <rPh sb="5" eb="7">
      <t>ショウミ</t>
    </rPh>
    <rPh sb="7" eb="9">
      <t>ザイサン</t>
    </rPh>
    <rPh sb="9" eb="11">
      <t>キマツ</t>
    </rPh>
    <rPh sb="11" eb="13">
      <t>ザンダカ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</si>
  <si>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</si>
  <si>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>　&lt;投資活動収入&gt;</t>
    <rPh sb="2" eb="4">
      <t>トウシ</t>
    </rPh>
    <rPh sb="4" eb="6">
      <t>カツドウ</t>
    </rPh>
    <rPh sb="6" eb="8">
      <t>シュウニュウ</t>
    </rPh>
    <phoneticPr fontId="2"/>
  </si>
  <si>
    <t>　　　　減価償却引当資産取崩収入</t>
    <rPh sb="4" eb="6">
      <t>ゲンカ</t>
    </rPh>
    <rPh sb="6" eb="8">
      <t>ショウキャク</t>
    </rPh>
    <rPh sb="8" eb="10">
      <t>ヒキアテ</t>
    </rPh>
    <rPh sb="10" eb="12">
      <t>シサン</t>
    </rPh>
    <rPh sb="12" eb="14">
      <t>トリクズシ</t>
    </rPh>
    <rPh sb="14" eb="16">
      <t>シュウニュウ</t>
    </rPh>
    <phoneticPr fontId="2"/>
  </si>
  <si>
    <t>　　投資活動収入計</t>
    <rPh sb="2" eb="4">
      <t>トウシ</t>
    </rPh>
    <rPh sb="4" eb="6">
      <t>カツドウ</t>
    </rPh>
    <rPh sb="6" eb="8">
      <t>シュウニュウ</t>
    </rPh>
    <rPh sb="8" eb="9">
      <t>ケイ</t>
    </rPh>
    <phoneticPr fontId="2"/>
  </si>
  <si>
    <t>　　　　共済会預け金取崩収入　　</t>
    <rPh sb="4" eb="7">
      <t>キョウサイカイ</t>
    </rPh>
    <rPh sb="7" eb="8">
      <t>アズ</t>
    </rPh>
    <rPh sb="9" eb="10">
      <t>キン</t>
    </rPh>
    <rPh sb="10" eb="12">
      <t>トリクズシ</t>
    </rPh>
    <rPh sb="12" eb="14">
      <t>シュウニュウ</t>
    </rPh>
    <phoneticPr fontId="2"/>
  </si>
  <si>
    <t>　　特定資産取崩収入</t>
    <rPh sb="2" eb="4">
      <t>トクテイ</t>
    </rPh>
    <rPh sb="4" eb="6">
      <t>シサン</t>
    </rPh>
    <rPh sb="6" eb="8">
      <t>トリクズシ</t>
    </rPh>
    <rPh sb="8" eb="10">
      <t>シュウニュウ</t>
    </rPh>
    <phoneticPr fontId="2"/>
  </si>
  <si>
    <t>　　固定資産取得支出</t>
    <rPh sb="2" eb="4">
      <t>コテイ</t>
    </rPh>
    <rPh sb="4" eb="6">
      <t>シサン</t>
    </rPh>
    <rPh sb="6" eb="8">
      <t>シュトク</t>
    </rPh>
    <rPh sb="8" eb="10">
      <t>シシュツ</t>
    </rPh>
    <phoneticPr fontId="2"/>
  </si>
  <si>
    <t>　　　　車両運搬具購入支出</t>
    <rPh sb="4" eb="6">
      <t>シャリョウ</t>
    </rPh>
    <rPh sb="6" eb="8">
      <t>ウンパン</t>
    </rPh>
    <rPh sb="8" eb="9">
      <t>グ</t>
    </rPh>
    <rPh sb="9" eb="11">
      <t>コウニュウ</t>
    </rPh>
    <rPh sb="11" eb="13">
      <t>シシュツ</t>
    </rPh>
    <phoneticPr fontId="2"/>
  </si>
  <si>
    <t>　　　　共済会預け金取得支出</t>
    <rPh sb="4" eb="7">
      <t>キョウサイカイ</t>
    </rPh>
    <rPh sb="7" eb="8">
      <t>アズ</t>
    </rPh>
    <rPh sb="9" eb="10">
      <t>キン</t>
    </rPh>
    <rPh sb="10" eb="12">
      <t>シュトク</t>
    </rPh>
    <rPh sb="12" eb="14">
      <t>シシュツ</t>
    </rPh>
    <phoneticPr fontId="2"/>
  </si>
  <si>
    <t xml:space="preserve">    特定資産取得支出</t>
    <rPh sb="4" eb="6">
      <t>トクテイ</t>
    </rPh>
    <rPh sb="6" eb="8">
      <t>シサン</t>
    </rPh>
    <rPh sb="8" eb="10">
      <t>シュトク</t>
    </rPh>
    <rPh sb="10" eb="12">
      <t>シシュツ</t>
    </rPh>
    <phoneticPr fontId="2"/>
  </si>
  <si>
    <t>　　　　減価償却引当資産取得支出</t>
    <rPh sb="4" eb="8">
      <t>ゲンカショウキャク</t>
    </rPh>
    <rPh sb="8" eb="10">
      <t>ヒキアテ</t>
    </rPh>
    <rPh sb="10" eb="12">
      <t>シサン</t>
    </rPh>
    <rPh sb="12" eb="14">
      <t>シュトク</t>
    </rPh>
    <rPh sb="14" eb="16">
      <t>シシュツ</t>
    </rPh>
    <phoneticPr fontId="2"/>
  </si>
  <si>
    <t>　　　一般正味財産期末残高</t>
    <rPh sb="3" eb="5">
      <t>イッパン</t>
    </rPh>
    <rPh sb="5" eb="7">
      <t>ショウミ</t>
    </rPh>
    <rPh sb="7" eb="9">
      <t>ザイサン</t>
    </rPh>
    <rPh sb="9" eb="11">
      <t>キマツ</t>
    </rPh>
    <rPh sb="11" eb="13">
      <t>ザンダカ</t>
    </rPh>
    <phoneticPr fontId="2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</si>
  <si>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</si>
  <si>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　（1）　経常収益</t>
    <rPh sb="5" eb="7">
      <t>ケイジョウ</t>
    </rPh>
    <rPh sb="7" eb="9">
      <t>シュウエキ</t>
    </rPh>
    <phoneticPr fontId="2"/>
  </si>
  <si>
    <t>　　労働者派遣事業等受託収益</t>
    <rPh sb="2" eb="5">
      <t>ロウドウシャ</t>
    </rPh>
    <rPh sb="5" eb="7">
      <t>ハケン</t>
    </rPh>
    <rPh sb="7" eb="9">
      <t>ジギョウ</t>
    </rPh>
    <rPh sb="9" eb="10">
      <t>トウ</t>
    </rPh>
    <rPh sb="10" eb="12">
      <t>ジュタク</t>
    </rPh>
    <rPh sb="12" eb="14">
      <t>シュウエキ</t>
    </rPh>
    <phoneticPr fontId="2"/>
  </si>
  <si>
    <t>　　　　労働者派遣事業等受託収益</t>
    <rPh sb="4" eb="7">
      <t>ロウドウシャ</t>
    </rPh>
    <rPh sb="7" eb="9">
      <t>ハケン</t>
    </rPh>
    <rPh sb="9" eb="10">
      <t>コト</t>
    </rPh>
    <rPh sb="10" eb="11">
      <t>ギョウ</t>
    </rPh>
    <rPh sb="11" eb="12">
      <t>トウ</t>
    </rPh>
    <rPh sb="12" eb="14">
      <t>ジュタク</t>
    </rPh>
    <rPh sb="14" eb="16">
      <t>シュウエキ</t>
    </rPh>
    <phoneticPr fontId="2"/>
  </si>
  <si>
    <t>　（2）　経常費用</t>
    <rPh sb="5" eb="7">
      <t>ケイジョウ</t>
    </rPh>
    <rPh sb="7" eb="8">
      <t>ヒ</t>
    </rPh>
    <rPh sb="8" eb="9">
      <t>ヨウ</t>
    </rPh>
    <phoneticPr fontId="2"/>
  </si>
  <si>
    <t>　　　　支払負担金</t>
    <rPh sb="4" eb="6">
      <t>シハライ</t>
    </rPh>
    <rPh sb="6" eb="9">
      <t>フタンキン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</si>
  <si>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</si>
  <si>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</si>
  <si>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　　　　雑収益</t>
    <rPh sb="4" eb="5">
      <t>ザツ</t>
    </rPh>
    <rPh sb="5" eb="7">
      <t>シュウエキ</t>
    </rPh>
    <phoneticPr fontId="2"/>
  </si>
  <si>
    <t>決算額</t>
    <rPh sb="0" eb="2">
      <t>ケッサン</t>
    </rPh>
    <rPh sb="2" eb="3">
      <t>ガク</t>
    </rPh>
    <phoneticPr fontId="2"/>
  </si>
  <si>
    <t>差　異</t>
    <rPh sb="0" eb="1">
      <t>サ</t>
    </rPh>
    <rPh sb="2" eb="3">
      <t>イ</t>
    </rPh>
    <phoneticPr fontId="2"/>
  </si>
  <si>
    <t>備　　考</t>
    <rPh sb="0" eb="1">
      <t>ソナエ</t>
    </rPh>
    <rPh sb="3" eb="4">
      <t>コウ</t>
    </rPh>
    <phoneticPr fontId="2"/>
  </si>
  <si>
    <t>受託請負事業収入</t>
    <rPh sb="0" eb="2">
      <t>ジュタク</t>
    </rPh>
    <rPh sb="2" eb="4">
      <t>ウケオイ</t>
    </rPh>
    <rPh sb="4" eb="6">
      <t>ジギョウ</t>
    </rPh>
    <rPh sb="6" eb="8">
      <t>シュウニュウ</t>
    </rPh>
    <phoneticPr fontId="2"/>
  </si>
  <si>
    <t>派遣事業手数料</t>
    <rPh sb="0" eb="2">
      <t>ハケン</t>
    </rPh>
    <rPh sb="2" eb="4">
      <t>ジギョウ</t>
    </rPh>
    <rPh sb="4" eb="7">
      <t>テスウリョウ</t>
    </rPh>
    <phoneticPr fontId="2"/>
  </si>
  <si>
    <t>給料・各手当等</t>
    <rPh sb="0" eb="2">
      <t>キュウリョウ</t>
    </rPh>
    <rPh sb="3" eb="4">
      <t>カク</t>
    </rPh>
    <rPh sb="4" eb="6">
      <t>テアテ</t>
    </rPh>
    <rPh sb="6" eb="7">
      <t>トウ</t>
    </rPh>
    <phoneticPr fontId="2"/>
  </si>
  <si>
    <t>社会保険料等</t>
    <rPh sb="0" eb="2">
      <t>シャカイ</t>
    </rPh>
    <rPh sb="2" eb="5">
      <t>ホケンリョウ</t>
    </rPh>
    <rPh sb="5" eb="6">
      <t>トウ</t>
    </rPh>
    <phoneticPr fontId="2"/>
  </si>
  <si>
    <t>退職掛金</t>
    <rPh sb="0" eb="2">
      <t>タイショク</t>
    </rPh>
    <rPh sb="2" eb="4">
      <t>カケキン</t>
    </rPh>
    <phoneticPr fontId="2"/>
  </si>
  <si>
    <t>健康診断等</t>
    <rPh sb="0" eb="2">
      <t>ケンコウ</t>
    </rPh>
    <rPh sb="2" eb="4">
      <t>シンダン</t>
    </rPh>
    <rPh sb="4" eb="5">
      <t>トウ</t>
    </rPh>
    <phoneticPr fontId="2"/>
  </si>
  <si>
    <t>地域班・職群班会議</t>
    <rPh sb="0" eb="2">
      <t>チイキ</t>
    </rPh>
    <rPh sb="2" eb="3">
      <t>ハン</t>
    </rPh>
    <rPh sb="4" eb="5">
      <t>ショク</t>
    </rPh>
    <rPh sb="5" eb="6">
      <t>グン</t>
    </rPh>
    <rPh sb="6" eb="7">
      <t>ハン</t>
    </rPh>
    <rPh sb="7" eb="9">
      <t>カイギ</t>
    </rPh>
    <phoneticPr fontId="2"/>
  </si>
  <si>
    <t>職員旅費等</t>
    <rPh sb="0" eb="2">
      <t>ショクイン</t>
    </rPh>
    <rPh sb="2" eb="4">
      <t>リョヒ</t>
    </rPh>
    <rPh sb="4" eb="5">
      <t>トウ</t>
    </rPh>
    <phoneticPr fontId="2"/>
  </si>
  <si>
    <t>電話料・郵便料</t>
    <rPh sb="0" eb="3">
      <t>デンワリョウ</t>
    </rPh>
    <rPh sb="4" eb="6">
      <t>ユウビン</t>
    </rPh>
    <rPh sb="6" eb="7">
      <t>リョウ</t>
    </rPh>
    <phoneticPr fontId="2"/>
  </si>
  <si>
    <t>車2台</t>
    <rPh sb="0" eb="1">
      <t>クルマ</t>
    </rPh>
    <rPh sb="2" eb="3">
      <t>ダイ</t>
    </rPh>
    <phoneticPr fontId="2"/>
  </si>
  <si>
    <t>車修繕</t>
    <rPh sb="0" eb="1">
      <t>クルマ</t>
    </rPh>
    <rPh sb="1" eb="3">
      <t>シュウゼン</t>
    </rPh>
    <phoneticPr fontId="2"/>
  </si>
  <si>
    <t>リーフレット・帳票類</t>
    <rPh sb="7" eb="9">
      <t>チョウヒョウ</t>
    </rPh>
    <rPh sb="9" eb="10">
      <t>ルイ</t>
    </rPh>
    <phoneticPr fontId="2"/>
  </si>
  <si>
    <t>パソコン等</t>
    <rPh sb="4" eb="5">
      <t>トウ</t>
    </rPh>
    <phoneticPr fontId="2"/>
  </si>
  <si>
    <t>シルバー保険料等</t>
    <rPh sb="4" eb="7">
      <t>ホケンリョウ</t>
    </rPh>
    <rPh sb="7" eb="8">
      <t>トウ</t>
    </rPh>
    <phoneticPr fontId="2"/>
  </si>
  <si>
    <t>役員交通費</t>
    <rPh sb="0" eb="2">
      <t>ヤクイン</t>
    </rPh>
    <rPh sb="2" eb="5">
      <t>コウツウヒ</t>
    </rPh>
    <phoneticPr fontId="2"/>
  </si>
  <si>
    <t>電話料</t>
    <rPh sb="0" eb="3">
      <t>デンワリョウ</t>
    </rPh>
    <phoneticPr fontId="2"/>
  </si>
  <si>
    <t>コピー機</t>
    <rPh sb="3" eb="4">
      <t>キ</t>
    </rPh>
    <phoneticPr fontId="2"/>
  </si>
  <si>
    <t>全シ協・県連合</t>
    <rPh sb="0" eb="1">
      <t>ゼン</t>
    </rPh>
    <rPh sb="2" eb="3">
      <t>キョウ</t>
    </rPh>
    <rPh sb="4" eb="5">
      <t>ケン</t>
    </rPh>
    <rPh sb="5" eb="7">
      <t>レンゴウ</t>
    </rPh>
    <phoneticPr fontId="2"/>
  </si>
  <si>
    <t>登記等</t>
    <rPh sb="0" eb="2">
      <t>トウキ</t>
    </rPh>
    <rPh sb="2" eb="3">
      <t>トウ</t>
    </rPh>
    <phoneticPr fontId="2"/>
  </si>
  <si>
    <t>弔意見舞金等</t>
    <rPh sb="0" eb="2">
      <t>チョウイ</t>
    </rPh>
    <rPh sb="2" eb="4">
      <t>ミマイ</t>
    </rPh>
    <rPh sb="4" eb="5">
      <t>キン</t>
    </rPh>
    <rPh sb="5" eb="6">
      <t>トウ</t>
    </rPh>
    <phoneticPr fontId="2"/>
  </si>
  <si>
    <t>定時総会賄い費</t>
    <rPh sb="0" eb="2">
      <t>テイジ</t>
    </rPh>
    <rPh sb="2" eb="4">
      <t>ソウカイ</t>
    </rPh>
    <rPh sb="4" eb="5">
      <t>マカナ</t>
    </rPh>
    <rPh sb="6" eb="7">
      <t>ヒ</t>
    </rPh>
    <phoneticPr fontId="2"/>
  </si>
  <si>
    <t>役員旅費</t>
    <rPh sb="0" eb="2">
      <t>ヤクイン</t>
    </rPh>
    <rPh sb="2" eb="4">
      <t>リョヒ</t>
    </rPh>
    <phoneticPr fontId="2"/>
  </si>
  <si>
    <t>知多ﾌﾞﾛｯｸ共同事業</t>
    <rPh sb="0" eb="2">
      <t>チタ</t>
    </rPh>
    <rPh sb="7" eb="9">
      <t>キョウドウ</t>
    </rPh>
    <rPh sb="9" eb="11">
      <t>ジギョウ</t>
    </rPh>
    <phoneticPr fontId="2"/>
  </si>
  <si>
    <t>　　高齢者活躍人材育成事業受託収益</t>
    <rPh sb="2" eb="5">
      <t>コウレイシャ</t>
    </rPh>
    <rPh sb="5" eb="7">
      <t>カツヤク</t>
    </rPh>
    <rPh sb="7" eb="9">
      <t>ジンザイ</t>
    </rPh>
    <rPh sb="9" eb="11">
      <t>イクセイ</t>
    </rPh>
    <rPh sb="11" eb="13">
      <t>ジギョウ</t>
    </rPh>
    <rPh sb="13" eb="15">
      <t>ジュタク</t>
    </rPh>
    <rPh sb="15" eb="17">
      <t>シュウエキ</t>
    </rPh>
    <phoneticPr fontId="2"/>
  </si>
  <si>
    <t>　　　　　高齢者活躍人材育成事業受託収益</t>
    <rPh sb="5" eb="8">
      <t>コウレイシャ</t>
    </rPh>
    <rPh sb="8" eb="10">
      <t>カツヤク</t>
    </rPh>
    <rPh sb="10" eb="12">
      <t>ジンザイ</t>
    </rPh>
    <rPh sb="12" eb="14">
      <t>イクセイ</t>
    </rPh>
    <rPh sb="14" eb="16">
      <t>ジギョウ</t>
    </rPh>
    <rPh sb="16" eb="18">
      <t>ジュタク</t>
    </rPh>
    <rPh sb="18" eb="20">
      <t>シュウエキ</t>
    </rPh>
    <phoneticPr fontId="2"/>
  </si>
  <si>
    <t>消費税・印紙代等</t>
    <rPh sb="0" eb="3">
      <t>ショウヒゼイ</t>
    </rPh>
    <rPh sb="4" eb="6">
      <t>インシ</t>
    </rPh>
    <rPh sb="6" eb="7">
      <t>ダイ</t>
    </rPh>
    <rPh sb="7" eb="8">
      <t>トウ</t>
    </rPh>
    <phoneticPr fontId="2"/>
  </si>
  <si>
    <t>２.　経常外増減の部</t>
    <rPh sb="3" eb="5">
      <t>ケイジョウ</t>
    </rPh>
    <rPh sb="5" eb="6">
      <t>ソト</t>
    </rPh>
    <rPh sb="6" eb="8">
      <t>ゾウゲン</t>
    </rPh>
    <rPh sb="9" eb="10">
      <t>ブ</t>
    </rPh>
    <phoneticPr fontId="2"/>
  </si>
  <si>
    <t>　　（1）経常外収益</t>
    <rPh sb="5" eb="7">
      <t>ケイジョウ</t>
    </rPh>
    <rPh sb="7" eb="8">
      <t>ソト</t>
    </rPh>
    <rPh sb="8" eb="10">
      <t>シュウエキ</t>
    </rPh>
    <phoneticPr fontId="2"/>
  </si>
  <si>
    <t>　　　　経常外収益</t>
    <rPh sb="4" eb="6">
      <t>ケイジョウ</t>
    </rPh>
    <rPh sb="6" eb="7">
      <t>ソト</t>
    </rPh>
    <rPh sb="7" eb="9">
      <t>シュウエキ</t>
    </rPh>
    <phoneticPr fontId="2"/>
  </si>
  <si>
    <t>　　（2）経常外費用</t>
    <rPh sb="5" eb="7">
      <t>ケイジョウ</t>
    </rPh>
    <rPh sb="7" eb="8">
      <t>ソト</t>
    </rPh>
    <rPh sb="8" eb="10">
      <t>ヒヨウ</t>
    </rPh>
    <phoneticPr fontId="2"/>
  </si>
  <si>
    <t>　　経常外費用計</t>
    <rPh sb="2" eb="4">
      <t>ケイジョウ</t>
    </rPh>
    <rPh sb="4" eb="5">
      <t>ソト</t>
    </rPh>
    <rPh sb="5" eb="7">
      <t>ヒヨウ</t>
    </rPh>
    <rPh sb="7" eb="8">
      <t>ケイ</t>
    </rPh>
    <phoneticPr fontId="2"/>
  </si>
  <si>
    <t>　　当期一般正味財産増減額</t>
    <rPh sb="2" eb="4">
      <t>トウキ</t>
    </rPh>
    <rPh sb="4" eb="6">
      <t>イッパン</t>
    </rPh>
    <rPh sb="6" eb="8">
      <t>ショウミ</t>
    </rPh>
    <rPh sb="8" eb="10">
      <t>ザイサン</t>
    </rPh>
    <rPh sb="10" eb="13">
      <t>ゾウゲンガク</t>
    </rPh>
    <phoneticPr fontId="2"/>
  </si>
  <si>
    <t>　　経常外収益計</t>
    <rPh sb="2" eb="4">
      <t>ケイジョウ</t>
    </rPh>
    <rPh sb="4" eb="5">
      <t>ソト</t>
    </rPh>
    <rPh sb="5" eb="7">
      <t>シュウエキ</t>
    </rPh>
    <rPh sb="7" eb="8">
      <t>ケイ</t>
    </rPh>
    <phoneticPr fontId="2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</si>
  <si>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</si>
  <si>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 xml:space="preserve">会員547名  </t>
    <rPh sb="0" eb="2">
      <t>カイイン</t>
    </rPh>
    <rPh sb="5" eb="6">
      <t>メイ</t>
    </rPh>
    <phoneticPr fontId="2"/>
  </si>
  <si>
    <t>地域班・職群班役員手当</t>
    <rPh sb="0" eb="2">
      <t>チイキ</t>
    </rPh>
    <rPh sb="2" eb="3">
      <t>ハン</t>
    </rPh>
    <rPh sb="4" eb="5">
      <t>ショク</t>
    </rPh>
    <rPh sb="5" eb="6">
      <t>グン</t>
    </rPh>
    <rPh sb="6" eb="7">
      <t>ハン</t>
    </rPh>
    <rPh sb="7" eb="9">
      <t>ヤクイン</t>
    </rPh>
    <rPh sb="9" eb="11">
      <t>テアテ</t>
    </rPh>
    <phoneticPr fontId="2"/>
  </si>
  <si>
    <t>臨時職員4名</t>
    <rPh sb="0" eb="2">
      <t>リンジ</t>
    </rPh>
    <rPh sb="2" eb="4">
      <t>ショクイン</t>
    </rPh>
    <rPh sb="5" eb="6">
      <t>メイ</t>
    </rPh>
    <phoneticPr fontId="2"/>
  </si>
  <si>
    <t>バリカン・防護ﾈｯﾄ・パーテーション等</t>
    <rPh sb="5" eb="7">
      <t>ボウゴ</t>
    </rPh>
    <rPh sb="18" eb="19">
      <t>トウ</t>
    </rPh>
    <phoneticPr fontId="2"/>
  </si>
  <si>
    <t>振込手数料等</t>
    <rPh sb="0" eb="2">
      <t>フリコミ</t>
    </rPh>
    <rPh sb="2" eb="5">
      <t>テスウリョウ</t>
    </rPh>
    <rPh sb="5" eb="6">
      <t>トウ</t>
    </rPh>
    <phoneticPr fontId="2"/>
  </si>
  <si>
    <t>業務用品ｶﾞｿﾘﾝ代・ヘルメット・ネーム入ジャンパー等</t>
    <rPh sb="0" eb="2">
      <t>ギョウム</t>
    </rPh>
    <rPh sb="2" eb="4">
      <t>ヨウヒン</t>
    </rPh>
    <rPh sb="9" eb="10">
      <t>ダイ</t>
    </rPh>
    <rPh sb="19" eb="21">
      <t>イリ</t>
    </rPh>
    <rPh sb="26" eb="27">
      <t>トウ</t>
    </rPh>
    <phoneticPr fontId="2"/>
  </si>
  <si>
    <t>平成29年度東海市シルバー人材センター収支計算書</t>
    <rPh sb="0" eb="2">
      <t>ヘイセイ</t>
    </rPh>
    <rPh sb="4" eb="6">
      <t>ネンド</t>
    </rPh>
    <rPh sb="6" eb="9">
      <t>トウカイシ</t>
    </rPh>
    <rPh sb="13" eb="15">
      <t>ジンザイ</t>
    </rPh>
    <rPh sb="19" eb="21">
      <t>シュウシ</t>
    </rPh>
    <rPh sb="21" eb="24">
      <t>ケイサンショ</t>
    </rPh>
    <phoneticPr fontId="2"/>
  </si>
  <si>
    <t>収支計算書に係る注記</t>
    <rPh sb="0" eb="2">
      <t>シュウシ</t>
    </rPh>
    <rPh sb="2" eb="4">
      <t>ケイサン</t>
    </rPh>
    <rPh sb="4" eb="5">
      <t>ショ</t>
    </rPh>
    <rPh sb="6" eb="7">
      <t>カカ</t>
    </rPh>
    <rPh sb="8" eb="10">
      <t>チュウキ</t>
    </rPh>
    <phoneticPr fontId="2"/>
  </si>
  <si>
    <t>1．　投資活動及び財務活動に関する実績</t>
    <rPh sb="3" eb="5">
      <t>トウシ</t>
    </rPh>
    <rPh sb="5" eb="7">
      <t>カツドウ</t>
    </rPh>
    <rPh sb="7" eb="8">
      <t>オヨ</t>
    </rPh>
    <rPh sb="9" eb="11">
      <t>ザイム</t>
    </rPh>
    <rPh sb="11" eb="13">
      <t>カツドウ</t>
    </rPh>
    <rPh sb="14" eb="15">
      <t>カン</t>
    </rPh>
    <rPh sb="17" eb="19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</si>
</sst>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3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5" fillId="0" borderId="3" xfId="1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0" fontId="4" fillId="0" borderId="2" xfId="0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6" fontId="4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2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0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1" fillId="0" borderId="2" xfId="0" applyFont="1" applyBorder="1">
      <alignment vertical="center"/>
    </xf>
    <xf numFmtId="176" fontId="12" fillId="0" borderId="0" xfId="0" applyNumberFormat="1" applyFont="1" applyAlignment="1"/>
    <xf numFmtId="176" fontId="4" fillId="0" borderId="2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13" fillId="0" borderId="2" xfId="1" applyNumberFormat="1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A64" zoomScaleNormal="100" workbookViewId="0">
      <selection activeCell="B82" sqref="B82:C82"/>
    </sheetView>
  </sheetViews>
  <sheetFormatPr defaultRowHeight="13.5"/>
  <cols>
    <col min="1" max="1" width="5.375" customWidth="1"/>
    <col min="2" max="2" width="27.125" customWidth="1"/>
    <col min="3" max="3" width="13.25" customWidth="1"/>
    <col min="4" max="4" width="14.375" customWidth="1"/>
    <col min="5" max="5" width="12.5" customWidth="1"/>
    <col min="6" max="6" width="28.5" customWidth="1"/>
    <col min="7" max="7" width="10.625" customWidth="1"/>
    <col min="8" max="8" width="9" style="36"/>
    <col min="9" max="9" width="12.5" customWidth="1"/>
    <col min="10" max="10" width="10" customWidth="1"/>
    <col min="11" max="12" width="9.25" bestFit="1" customWidth="1"/>
  </cols>
  <sheetData>
    <row r="1" spans="1:11" ht="37.5" customHeight="1">
      <c r="A1" s="55" t="s">
        <v>112</v>
      </c>
      <c r="B1" s="56"/>
      <c r="C1" s="56"/>
      <c r="D1" s="56"/>
      <c r="E1" s="56"/>
      <c r="F1" s="56"/>
    </row>
    <row r="2" spans="1:11" ht="21" customHeight="1">
      <c r="A2" s="57" t="s">
        <v>105</v>
      </c>
      <c r="B2" s="56"/>
      <c r="C2" s="56"/>
      <c r="D2" s="56"/>
      <c r="E2" s="56"/>
      <c r="F2" s="56"/>
    </row>
    <row r="3" spans="1:11">
      <c r="B3" s="12"/>
      <c r="C3" s="12"/>
      <c r="D3" s="12"/>
      <c r="E3" s="33"/>
      <c r="F3" s="33" t="s">
        <v>0</v>
      </c>
    </row>
    <row r="4" spans="1:11" s="26" customFormat="1" ht="15.95" customHeight="1">
      <c r="B4" s="1" t="s">
        <v>1</v>
      </c>
      <c r="C4" s="1" t="s">
        <v>41</v>
      </c>
      <c r="D4" s="27" t="s">
        <v>69</v>
      </c>
      <c r="E4" s="27" t="s">
        <v>70</v>
      </c>
      <c r="F4" s="1" t="s">
        <v>71</v>
      </c>
      <c r="H4" s="37"/>
    </row>
    <row r="5" spans="1:11" ht="15.95" customHeight="1">
      <c r="B5" s="7" t="s">
        <v>60</v>
      </c>
      <c r="C5" s="13"/>
      <c r="D5" s="13"/>
      <c r="E5" s="13"/>
      <c r="F5" s="40"/>
    </row>
    <row r="6" spans="1:11" ht="15.95" customHeight="1">
      <c r="B6" s="14" t="s">
        <v>2</v>
      </c>
      <c r="C6" s="15"/>
      <c r="D6" s="15"/>
      <c r="E6" s="15"/>
      <c r="F6" s="41"/>
    </row>
    <row r="7" spans="1:11" ht="15.95" customHeight="1">
      <c r="B7" s="2" t="s">
        <v>61</v>
      </c>
      <c r="C7" s="15"/>
      <c r="D7" s="15"/>
      <c r="E7" s="15"/>
      <c r="F7" s="41"/>
    </row>
    <row r="8" spans="1:11" ht="15.95" customHeight="1">
      <c r="B8" s="16" t="s">
        <v>3</v>
      </c>
      <c r="C8" s="17">
        <f>SUM(C9:C11)</f>
        <v>191484000</v>
      </c>
      <c r="D8" s="17">
        <f>SUM(D9:D11)</f>
        <v>192031304</v>
      </c>
      <c r="E8" s="28">
        <f>SUM(E9:E11)</f>
        <v>-547304</v>
      </c>
      <c r="F8" s="41"/>
    </row>
    <row r="9" spans="1:11" ht="15.95" customHeight="1">
      <c r="B9" s="16" t="s">
        <v>4</v>
      </c>
      <c r="C9" s="17">
        <v>171000000</v>
      </c>
      <c r="D9" s="17">
        <v>171457411</v>
      </c>
      <c r="E9" s="28">
        <f>SUM(C9-D9)</f>
        <v>-457411</v>
      </c>
      <c r="F9" s="16" t="s">
        <v>72</v>
      </c>
      <c r="I9" s="38"/>
      <c r="J9" s="38"/>
      <c r="K9" s="38"/>
    </row>
    <row r="10" spans="1:11" ht="15.95" customHeight="1">
      <c r="B10" s="16" t="s">
        <v>5</v>
      </c>
      <c r="C10" s="17">
        <v>6812000</v>
      </c>
      <c r="D10" s="17">
        <v>6878648</v>
      </c>
      <c r="E10" s="28">
        <f t="shared" ref="E10:E11" si="0">SUM(C10-D10)</f>
        <v>-66648</v>
      </c>
      <c r="F10" s="16" t="s">
        <v>72</v>
      </c>
      <c r="I10" s="38"/>
      <c r="J10" s="38"/>
      <c r="K10" s="38"/>
    </row>
    <row r="11" spans="1:11" ht="15.95" customHeight="1">
      <c r="B11" s="16" t="s">
        <v>6</v>
      </c>
      <c r="C11" s="17">
        <v>13672000</v>
      </c>
      <c r="D11" s="17">
        <v>13695245</v>
      </c>
      <c r="E11" s="28">
        <f t="shared" si="0"/>
        <v>-23245</v>
      </c>
      <c r="F11" s="16" t="s">
        <v>72</v>
      </c>
      <c r="I11" s="38"/>
      <c r="J11" s="38"/>
      <c r="K11" s="38"/>
    </row>
    <row r="12" spans="1:11" ht="15.95" customHeight="1">
      <c r="B12" s="16" t="s">
        <v>62</v>
      </c>
      <c r="C12" s="17">
        <f>SUM(C13)</f>
        <v>5588000</v>
      </c>
      <c r="D12" s="17">
        <f>SUM(D13)</f>
        <v>5866248</v>
      </c>
      <c r="E12" s="28">
        <f>SUM(E13)</f>
        <v>-278248</v>
      </c>
      <c r="F12" s="16"/>
      <c r="I12" s="38"/>
      <c r="J12" s="38"/>
      <c r="K12" s="38"/>
    </row>
    <row r="13" spans="1:11" ht="15.95" customHeight="1">
      <c r="B13" s="16" t="s">
        <v>63</v>
      </c>
      <c r="C13" s="17">
        <v>5588000</v>
      </c>
      <c r="D13" s="17">
        <v>5866248</v>
      </c>
      <c r="E13" s="28">
        <f t="shared" ref="E13" si="1">SUM(C13-D13)</f>
        <v>-278248</v>
      </c>
      <c r="F13" s="16" t="s">
        <v>73</v>
      </c>
      <c r="I13" s="38"/>
      <c r="J13" s="38"/>
      <c r="K13" s="38"/>
    </row>
    <row r="14" spans="1:11" ht="15.95" customHeight="1">
      <c r="B14" s="16" t="s">
        <v>7</v>
      </c>
      <c r="C14" s="17">
        <f>SUM(C15)</f>
        <v>1080000</v>
      </c>
      <c r="D14" s="17">
        <f>SUM(D15)</f>
        <v>1094000</v>
      </c>
      <c r="E14" s="28">
        <f>SUM(E15)</f>
        <v>-14000</v>
      </c>
      <c r="F14" s="16" t="s">
        <v>106</v>
      </c>
      <c r="I14" s="38"/>
      <c r="J14" s="38"/>
      <c r="K14" s="38"/>
    </row>
    <row r="15" spans="1:11" ht="15.95" customHeight="1">
      <c r="B15" s="16" t="s">
        <v>8</v>
      </c>
      <c r="C15" s="17">
        <v>1080000</v>
      </c>
      <c r="D15" s="17">
        <v>1094000</v>
      </c>
      <c r="E15" s="28">
        <f t="shared" ref="E15:E20" si="2">SUM(C15-D15)</f>
        <v>-14000</v>
      </c>
      <c r="F15" s="16"/>
      <c r="I15" s="38"/>
      <c r="J15" s="38"/>
      <c r="K15" s="38"/>
    </row>
    <row r="16" spans="1:11" ht="15.95" customHeight="1">
      <c r="B16" s="16" t="s">
        <v>9</v>
      </c>
      <c r="C16" s="17">
        <f>SUM(C17:C18)</f>
        <v>26215000</v>
      </c>
      <c r="D16" s="17">
        <f>SUM(D17:D18)</f>
        <v>23592484</v>
      </c>
      <c r="E16" s="17">
        <f>SUM(C16-D16)</f>
        <v>2622516</v>
      </c>
      <c r="F16" s="16"/>
      <c r="I16" s="38"/>
      <c r="J16" s="38"/>
      <c r="K16" s="38"/>
    </row>
    <row r="17" spans="2:12" ht="15.95" customHeight="1">
      <c r="B17" s="2" t="s">
        <v>10</v>
      </c>
      <c r="C17" s="17">
        <v>7951000</v>
      </c>
      <c r="D17" s="17">
        <v>7951000</v>
      </c>
      <c r="E17" s="17">
        <f t="shared" si="2"/>
        <v>0</v>
      </c>
      <c r="F17" s="16"/>
      <c r="I17" s="38"/>
      <c r="J17" s="38"/>
      <c r="K17" s="38"/>
    </row>
    <row r="18" spans="2:12" ht="15.95" customHeight="1">
      <c r="B18" s="2" t="s">
        <v>11</v>
      </c>
      <c r="C18" s="17">
        <v>18264000</v>
      </c>
      <c r="D18" s="17">
        <v>15641484</v>
      </c>
      <c r="E18" s="17">
        <f t="shared" si="2"/>
        <v>2622516</v>
      </c>
      <c r="F18" s="16"/>
      <c r="I18" s="38"/>
      <c r="J18" s="38"/>
      <c r="K18" s="38"/>
    </row>
    <row r="19" spans="2:12" ht="15.95" customHeight="1">
      <c r="B19" s="49" t="s">
        <v>95</v>
      </c>
      <c r="C19" s="17">
        <f>SUM(C20)</f>
        <v>20000</v>
      </c>
      <c r="D19" s="17">
        <f>SUM(D20)</f>
        <v>20499</v>
      </c>
      <c r="E19" s="53">
        <f>SUM(E20)</f>
        <v>-499</v>
      </c>
      <c r="F19" s="16"/>
      <c r="I19" s="38"/>
      <c r="J19" s="38"/>
      <c r="K19" s="38"/>
    </row>
    <row r="20" spans="2:12" ht="15.95" customHeight="1">
      <c r="B20" s="46" t="s">
        <v>96</v>
      </c>
      <c r="C20" s="17">
        <v>20000</v>
      </c>
      <c r="D20" s="17">
        <v>20499</v>
      </c>
      <c r="E20" s="53">
        <f t="shared" si="2"/>
        <v>-499</v>
      </c>
      <c r="F20" s="16"/>
      <c r="I20" s="38"/>
      <c r="J20" s="38"/>
      <c r="K20" s="38"/>
    </row>
    <row r="21" spans="2:12" ht="15.95" customHeight="1">
      <c r="B21" s="16" t="s">
        <v>12</v>
      </c>
      <c r="C21" s="17">
        <f>SUM(C22:C23)</f>
        <v>10000</v>
      </c>
      <c r="D21" s="17">
        <f>SUM(D22:D23)</f>
        <v>2627</v>
      </c>
      <c r="E21" s="17">
        <f>SUM(C21-D21)</f>
        <v>7373</v>
      </c>
      <c r="F21" s="16"/>
      <c r="I21" s="38"/>
      <c r="J21" s="38"/>
      <c r="K21" s="38"/>
    </row>
    <row r="22" spans="2:12" ht="15.95" customHeight="1">
      <c r="B22" s="16" t="s">
        <v>13</v>
      </c>
      <c r="C22" s="17">
        <v>3000</v>
      </c>
      <c r="D22" s="17">
        <v>65</v>
      </c>
      <c r="E22" s="17">
        <f>SUM(C22-D22)</f>
        <v>2935</v>
      </c>
      <c r="F22" s="16"/>
      <c r="I22" s="35"/>
      <c r="J22" s="35"/>
      <c r="K22" s="35"/>
      <c r="L22" s="35"/>
    </row>
    <row r="23" spans="2:12" ht="15.95" customHeight="1">
      <c r="B23" s="16" t="s">
        <v>68</v>
      </c>
      <c r="C23" s="17">
        <v>7000</v>
      </c>
      <c r="D23" s="17">
        <v>2562</v>
      </c>
      <c r="E23" s="17">
        <f>SUM(C23-D23)</f>
        <v>4438</v>
      </c>
      <c r="F23" s="16"/>
    </row>
    <row r="24" spans="2:12" ht="15.95" customHeight="1">
      <c r="B24" s="16" t="s">
        <v>14</v>
      </c>
      <c r="C24" s="17">
        <f>SUM(C8+C12+C14+C16+C19+C21)</f>
        <v>224397000</v>
      </c>
      <c r="D24" s="17">
        <f t="shared" ref="D24:E24" si="3">SUM(D8+D12+D14+D16+D19+D21)</f>
        <v>222607162</v>
      </c>
      <c r="E24" s="17">
        <f t="shared" si="3"/>
        <v>1789838</v>
      </c>
      <c r="F24" s="16"/>
    </row>
    <row r="25" spans="2:12" ht="15.95" customHeight="1">
      <c r="B25" s="2" t="s">
        <v>64</v>
      </c>
      <c r="C25" s="17"/>
      <c r="D25" s="17"/>
      <c r="E25" s="17"/>
      <c r="F25" s="16"/>
    </row>
    <row r="26" spans="2:12" ht="15.95" customHeight="1">
      <c r="B26" s="16" t="s">
        <v>15</v>
      </c>
      <c r="C26" s="17">
        <f>SUM(C27:C48)</f>
        <v>220819000</v>
      </c>
      <c r="D26" s="17">
        <f>SUM(D27:D48)</f>
        <v>219227830</v>
      </c>
      <c r="E26" s="28">
        <f>SUM(E27:E48)</f>
        <v>1591170</v>
      </c>
      <c r="F26" s="16"/>
      <c r="G26" s="35"/>
    </row>
    <row r="27" spans="2:12" ht="15.95" customHeight="1">
      <c r="B27" s="2" t="s">
        <v>16</v>
      </c>
      <c r="C27" s="17">
        <v>171000000</v>
      </c>
      <c r="D27" s="17">
        <v>171457411</v>
      </c>
      <c r="E27" s="28">
        <f>SUM(C27-D27)</f>
        <v>-457411</v>
      </c>
      <c r="F27" s="16"/>
    </row>
    <row r="28" spans="2:12" ht="15.95" customHeight="1">
      <c r="B28" s="2" t="s">
        <v>17</v>
      </c>
      <c r="C28" s="17">
        <v>6532000</v>
      </c>
      <c r="D28" s="17">
        <v>6302839</v>
      </c>
      <c r="E28" s="28">
        <f t="shared" ref="E28:E53" si="4">SUM(C28-D28)</f>
        <v>229161</v>
      </c>
      <c r="F28" s="16"/>
    </row>
    <row r="29" spans="2:12" ht="15.95" customHeight="1">
      <c r="B29" s="2" t="s">
        <v>18</v>
      </c>
      <c r="C29" s="17">
        <v>23036000</v>
      </c>
      <c r="D29" s="17">
        <v>22998548</v>
      </c>
      <c r="E29" s="17">
        <f t="shared" si="4"/>
        <v>37452</v>
      </c>
      <c r="F29" s="16" t="s">
        <v>74</v>
      </c>
    </row>
    <row r="30" spans="2:12" ht="15.95" customHeight="1">
      <c r="B30" s="2" t="s">
        <v>19</v>
      </c>
      <c r="C30" s="17">
        <v>1504000</v>
      </c>
      <c r="D30" s="17">
        <v>1243585</v>
      </c>
      <c r="E30" s="17">
        <f t="shared" si="4"/>
        <v>260415</v>
      </c>
      <c r="F30" s="16" t="s">
        <v>108</v>
      </c>
    </row>
    <row r="31" spans="2:12" ht="15.95" customHeight="1">
      <c r="B31" s="2" t="s">
        <v>20</v>
      </c>
      <c r="C31" s="17">
        <v>3684000</v>
      </c>
      <c r="D31" s="17">
        <v>3682062</v>
      </c>
      <c r="E31" s="17">
        <f t="shared" si="4"/>
        <v>1938</v>
      </c>
      <c r="F31" s="16" t="s">
        <v>75</v>
      </c>
    </row>
    <row r="32" spans="2:12" ht="15.95" customHeight="1">
      <c r="B32" s="2" t="s">
        <v>21</v>
      </c>
      <c r="C32" s="17">
        <v>368000</v>
      </c>
      <c r="D32" s="17">
        <v>367800</v>
      </c>
      <c r="E32" s="17">
        <f t="shared" si="4"/>
        <v>200</v>
      </c>
      <c r="F32" s="16" t="s">
        <v>76</v>
      </c>
    </row>
    <row r="33" spans="2:9" ht="15.95" customHeight="1">
      <c r="B33" s="2" t="s">
        <v>22</v>
      </c>
      <c r="C33" s="17">
        <v>106000</v>
      </c>
      <c r="D33" s="17">
        <v>105156</v>
      </c>
      <c r="E33" s="17">
        <f t="shared" si="4"/>
        <v>844</v>
      </c>
      <c r="F33" s="16" t="s">
        <v>77</v>
      </c>
    </row>
    <row r="34" spans="2:9" ht="15.95" customHeight="1">
      <c r="B34" s="2" t="s">
        <v>26</v>
      </c>
      <c r="C34" s="17">
        <v>99000</v>
      </c>
      <c r="D34" s="17">
        <v>38627</v>
      </c>
      <c r="E34" s="17">
        <f t="shared" si="4"/>
        <v>60373</v>
      </c>
      <c r="F34" s="16" t="s">
        <v>78</v>
      </c>
    </row>
    <row r="35" spans="2:9" ht="15.95" customHeight="1">
      <c r="B35" s="2" t="s">
        <v>23</v>
      </c>
      <c r="C35" s="17">
        <v>107000</v>
      </c>
      <c r="D35" s="17">
        <v>62645</v>
      </c>
      <c r="E35" s="17">
        <f t="shared" si="4"/>
        <v>44355</v>
      </c>
      <c r="F35" s="16" t="s">
        <v>79</v>
      </c>
    </row>
    <row r="36" spans="2:9" ht="15.95" customHeight="1">
      <c r="B36" s="2" t="s">
        <v>24</v>
      </c>
      <c r="C36" s="17">
        <v>741000</v>
      </c>
      <c r="D36" s="17">
        <v>708423</v>
      </c>
      <c r="E36" s="17">
        <f t="shared" si="4"/>
        <v>32577</v>
      </c>
      <c r="F36" s="16" t="s">
        <v>80</v>
      </c>
    </row>
    <row r="37" spans="2:9" ht="15.95" customHeight="1">
      <c r="B37" s="2" t="s">
        <v>25</v>
      </c>
      <c r="C37" s="17">
        <v>28000</v>
      </c>
      <c r="D37" s="17">
        <v>27258</v>
      </c>
      <c r="E37" s="17">
        <f t="shared" si="4"/>
        <v>742</v>
      </c>
      <c r="F37" s="16" t="s">
        <v>81</v>
      </c>
    </row>
    <row r="38" spans="2:9" ht="15.95" customHeight="1">
      <c r="B38" s="2" t="s">
        <v>27</v>
      </c>
      <c r="C38" s="17">
        <v>1228000</v>
      </c>
      <c r="D38" s="17">
        <v>1097344</v>
      </c>
      <c r="E38" s="17">
        <f t="shared" si="4"/>
        <v>130656</v>
      </c>
      <c r="F38" s="42" t="s">
        <v>109</v>
      </c>
    </row>
    <row r="39" spans="2:9" ht="15.95" customHeight="1">
      <c r="B39" s="2" t="s">
        <v>28</v>
      </c>
      <c r="C39" s="17">
        <v>2063000</v>
      </c>
      <c r="D39" s="17">
        <v>1959799</v>
      </c>
      <c r="E39" s="17">
        <f t="shared" si="4"/>
        <v>103201</v>
      </c>
      <c r="F39" s="54" t="s">
        <v>111</v>
      </c>
    </row>
    <row r="40" spans="2:9" ht="15.95" customHeight="1">
      <c r="B40" s="2" t="s">
        <v>29</v>
      </c>
      <c r="C40" s="17">
        <v>921000</v>
      </c>
      <c r="D40" s="17">
        <v>638602</v>
      </c>
      <c r="E40" s="17">
        <f t="shared" si="4"/>
        <v>282398</v>
      </c>
      <c r="F40" s="16" t="s">
        <v>82</v>
      </c>
    </row>
    <row r="41" spans="2:9" ht="15.95" customHeight="1">
      <c r="B41" s="2" t="s">
        <v>30</v>
      </c>
      <c r="C41" s="17">
        <v>1354000</v>
      </c>
      <c r="D41" s="17">
        <v>1034100</v>
      </c>
      <c r="E41" s="17">
        <f t="shared" si="4"/>
        <v>319900</v>
      </c>
      <c r="F41" s="16" t="s">
        <v>83</v>
      </c>
    </row>
    <row r="42" spans="2:9" ht="15.95" customHeight="1">
      <c r="B42" s="2" t="s">
        <v>31</v>
      </c>
      <c r="C42" s="17">
        <v>2656000</v>
      </c>
      <c r="D42" s="17">
        <v>2603700</v>
      </c>
      <c r="E42" s="17">
        <f t="shared" si="4"/>
        <v>52300</v>
      </c>
      <c r="F42" s="16" t="s">
        <v>84</v>
      </c>
    </row>
    <row r="43" spans="2:9" ht="15.95" customHeight="1">
      <c r="B43" s="2" t="s">
        <v>32</v>
      </c>
      <c r="C43" s="17">
        <v>2242000</v>
      </c>
      <c r="D43" s="17">
        <v>2217580</v>
      </c>
      <c r="E43" s="17">
        <f t="shared" si="4"/>
        <v>24420</v>
      </c>
      <c r="F43" s="16" t="s">
        <v>85</v>
      </c>
    </row>
    <row r="44" spans="2:9" ht="15.95" customHeight="1">
      <c r="B44" s="2" t="s">
        <v>33</v>
      </c>
      <c r="C44" s="17">
        <v>417000</v>
      </c>
      <c r="D44" s="17">
        <v>342000</v>
      </c>
      <c r="E44" s="17">
        <f t="shared" si="4"/>
        <v>75000</v>
      </c>
      <c r="F44" s="16" t="s">
        <v>107</v>
      </c>
    </row>
    <row r="45" spans="2:9" ht="15.95" customHeight="1">
      <c r="B45" s="2" t="s">
        <v>34</v>
      </c>
      <c r="C45" s="17">
        <v>864000</v>
      </c>
      <c r="D45" s="17">
        <v>714377</v>
      </c>
      <c r="E45" s="17">
        <f t="shared" si="4"/>
        <v>149623</v>
      </c>
      <c r="F45" s="16" t="s">
        <v>97</v>
      </c>
      <c r="I45" s="50"/>
    </row>
    <row r="46" spans="2:9" ht="15.95" customHeight="1">
      <c r="B46" s="2" t="s">
        <v>65</v>
      </c>
      <c r="C46" s="17">
        <v>10000</v>
      </c>
      <c r="D46" s="17">
        <v>10000</v>
      </c>
      <c r="E46" s="17">
        <f t="shared" si="4"/>
        <v>0</v>
      </c>
      <c r="F46" s="16" t="s">
        <v>94</v>
      </c>
      <c r="I46" s="50"/>
    </row>
    <row r="47" spans="2:9" ht="15.95" customHeight="1">
      <c r="B47" s="2" t="s">
        <v>35</v>
      </c>
      <c r="C47" s="17">
        <v>1579000</v>
      </c>
      <c r="D47" s="17">
        <v>1576828</v>
      </c>
      <c r="E47" s="17">
        <f t="shared" si="4"/>
        <v>2172</v>
      </c>
      <c r="F47" s="16" t="s">
        <v>110</v>
      </c>
      <c r="I47" s="50"/>
    </row>
    <row r="48" spans="2:9" ht="15.95" customHeight="1">
      <c r="B48" s="2" t="s">
        <v>36</v>
      </c>
      <c r="C48" s="17">
        <v>280000</v>
      </c>
      <c r="D48" s="17">
        <v>39146</v>
      </c>
      <c r="E48" s="17">
        <f t="shared" si="4"/>
        <v>240854</v>
      </c>
      <c r="F48" s="16"/>
      <c r="I48" s="50"/>
    </row>
    <row r="49" spans="2:10" ht="15.95" customHeight="1">
      <c r="B49" s="52" t="s">
        <v>37</v>
      </c>
      <c r="C49" s="18">
        <f>SUM(C51+C52+C53+C54+C55+C56+C57+C58+C59+C60+C61+C62)</f>
        <v>3578000</v>
      </c>
      <c r="D49" s="18">
        <f>SUM(D51+D52+D53+D54+D55+D56+D57+D58+D59+D60+D61+D62)</f>
        <v>3379332</v>
      </c>
      <c r="E49" s="18">
        <f>SUM(E51+E52+E53+E54+E55+E56+E57+E58+E59+E60+E61+E62)</f>
        <v>198668</v>
      </c>
      <c r="F49" s="52"/>
      <c r="G49" s="35"/>
      <c r="I49" s="50"/>
    </row>
    <row r="50" spans="2:10" ht="15.6" customHeight="1">
      <c r="B50" s="1" t="s">
        <v>1</v>
      </c>
      <c r="C50" s="1" t="s">
        <v>41</v>
      </c>
      <c r="D50" s="27" t="s">
        <v>69</v>
      </c>
      <c r="E50" s="27" t="s">
        <v>70</v>
      </c>
      <c r="F50" s="1" t="s">
        <v>71</v>
      </c>
      <c r="G50" s="35"/>
      <c r="I50" s="50"/>
    </row>
    <row r="51" spans="2:10" ht="15.6" customHeight="1">
      <c r="B51" s="16" t="s">
        <v>18</v>
      </c>
      <c r="C51" s="17">
        <v>2602000</v>
      </c>
      <c r="D51" s="17">
        <v>2581078</v>
      </c>
      <c r="E51" s="17">
        <f t="shared" si="4"/>
        <v>20922</v>
      </c>
      <c r="F51" s="16" t="s">
        <v>74</v>
      </c>
      <c r="I51" s="50"/>
    </row>
    <row r="52" spans="2:10" ht="15.6" customHeight="1">
      <c r="B52" s="16" t="s">
        <v>20</v>
      </c>
      <c r="C52" s="17">
        <v>428000</v>
      </c>
      <c r="D52" s="17">
        <v>382321</v>
      </c>
      <c r="E52" s="17">
        <f t="shared" si="4"/>
        <v>45679</v>
      </c>
      <c r="F52" s="16" t="s">
        <v>75</v>
      </c>
      <c r="I52" s="50"/>
    </row>
    <row r="53" spans="2:10" ht="15.6" customHeight="1">
      <c r="B53" s="16" t="s">
        <v>22</v>
      </c>
      <c r="C53" s="17">
        <v>15000</v>
      </c>
      <c r="D53" s="17">
        <v>9040</v>
      </c>
      <c r="E53" s="17">
        <f t="shared" si="4"/>
        <v>5960</v>
      </c>
      <c r="F53" s="16" t="s">
        <v>77</v>
      </c>
      <c r="I53" s="50"/>
    </row>
    <row r="54" spans="2:10" ht="15.6" customHeight="1">
      <c r="B54" s="2" t="s">
        <v>26</v>
      </c>
      <c r="C54" s="17">
        <v>20000</v>
      </c>
      <c r="D54" s="17">
        <v>19800</v>
      </c>
      <c r="E54" s="17">
        <f t="shared" ref="E54:E63" si="5">SUM(C54-D54)</f>
        <v>200</v>
      </c>
      <c r="F54" s="16" t="s">
        <v>92</v>
      </c>
      <c r="H54" s="39"/>
      <c r="I54" s="50"/>
      <c r="J54" s="34"/>
    </row>
    <row r="55" spans="2:10" ht="15.6" customHeight="1">
      <c r="B55" s="2" t="s">
        <v>38</v>
      </c>
      <c r="C55" s="17">
        <v>37000</v>
      </c>
      <c r="D55" s="17">
        <v>16650</v>
      </c>
      <c r="E55" s="17">
        <f t="shared" si="5"/>
        <v>20350</v>
      </c>
      <c r="F55" s="16" t="s">
        <v>86</v>
      </c>
      <c r="I55" s="50"/>
      <c r="J55" s="34"/>
    </row>
    <row r="56" spans="2:10" ht="15.6" customHeight="1">
      <c r="B56" s="2" t="s">
        <v>23</v>
      </c>
      <c r="C56" s="17">
        <v>44000</v>
      </c>
      <c r="D56" s="17">
        <v>16000</v>
      </c>
      <c r="E56" s="17">
        <f t="shared" si="5"/>
        <v>28000</v>
      </c>
      <c r="F56" s="16" t="s">
        <v>93</v>
      </c>
      <c r="I56" s="50"/>
      <c r="J56" s="34"/>
    </row>
    <row r="57" spans="2:10" ht="15.6" customHeight="1">
      <c r="B57" s="2" t="s">
        <v>24</v>
      </c>
      <c r="C57" s="17">
        <v>5000</v>
      </c>
      <c r="D57" s="17">
        <v>5000</v>
      </c>
      <c r="E57" s="17">
        <f t="shared" si="5"/>
        <v>0</v>
      </c>
      <c r="F57" s="16" t="s">
        <v>87</v>
      </c>
      <c r="I57" s="50"/>
      <c r="J57" s="34"/>
    </row>
    <row r="58" spans="2:10" ht="15.6" customHeight="1">
      <c r="B58" s="2" t="s">
        <v>48</v>
      </c>
      <c r="C58" s="17">
        <v>10000</v>
      </c>
      <c r="D58" s="17">
        <v>10000</v>
      </c>
      <c r="E58" s="17">
        <f t="shared" si="5"/>
        <v>0</v>
      </c>
      <c r="F58" s="16"/>
      <c r="I58" s="50"/>
    </row>
    <row r="59" spans="2:10" ht="15.6" customHeight="1">
      <c r="B59" s="2" t="s">
        <v>31</v>
      </c>
      <c r="C59" s="17">
        <v>12000</v>
      </c>
      <c r="D59" s="17">
        <v>11988</v>
      </c>
      <c r="E59" s="17">
        <f t="shared" si="5"/>
        <v>12</v>
      </c>
      <c r="F59" s="16" t="s">
        <v>88</v>
      </c>
      <c r="I59" s="50"/>
    </row>
    <row r="60" spans="2:10" ht="15.6" customHeight="1">
      <c r="B60" s="2" t="s">
        <v>39</v>
      </c>
      <c r="C60" s="17">
        <v>260000</v>
      </c>
      <c r="D60" s="17">
        <v>260000</v>
      </c>
      <c r="E60" s="17">
        <f t="shared" si="5"/>
        <v>0</v>
      </c>
      <c r="F60" s="16" t="s">
        <v>89</v>
      </c>
      <c r="I60" s="50"/>
    </row>
    <row r="61" spans="2:10" ht="15.6" customHeight="1">
      <c r="B61" s="2" t="s">
        <v>35</v>
      </c>
      <c r="C61" s="17">
        <v>76000</v>
      </c>
      <c r="D61" s="17">
        <v>57455</v>
      </c>
      <c r="E61" s="17">
        <f t="shared" si="5"/>
        <v>18545</v>
      </c>
      <c r="F61" s="16" t="s">
        <v>90</v>
      </c>
      <c r="I61" s="50"/>
    </row>
    <row r="62" spans="2:10" ht="15.6" customHeight="1">
      <c r="B62" s="2" t="s">
        <v>36</v>
      </c>
      <c r="C62" s="17">
        <v>69000</v>
      </c>
      <c r="D62" s="17">
        <v>10000</v>
      </c>
      <c r="E62" s="17">
        <f t="shared" si="5"/>
        <v>59000</v>
      </c>
      <c r="F62" s="16" t="s">
        <v>91</v>
      </c>
    </row>
    <row r="63" spans="2:10" ht="15.6" customHeight="1">
      <c r="B63" s="16" t="s">
        <v>40</v>
      </c>
      <c r="C63" s="19">
        <f>SUM(C26+C49)</f>
        <v>224397000</v>
      </c>
      <c r="D63" s="19">
        <f>SUM(D49+D26)</f>
        <v>222607162</v>
      </c>
      <c r="E63" s="28">
        <f t="shared" si="5"/>
        <v>1789838</v>
      </c>
      <c r="F63" s="16"/>
    </row>
    <row r="64" spans="2:10" ht="15.6" customHeight="1">
      <c r="B64" s="2" t="s">
        <v>45</v>
      </c>
      <c r="C64" s="51">
        <f>SUM(C24-C63)</f>
        <v>0</v>
      </c>
      <c r="D64" s="51">
        <f>SUM(D24-D63)</f>
        <v>0</v>
      </c>
      <c r="E64" s="51">
        <f>SUM(E24-E63)</f>
        <v>0</v>
      </c>
      <c r="F64" s="42"/>
    </row>
    <row r="65" spans="2:6" ht="15.6" customHeight="1">
      <c r="B65" s="2" t="s">
        <v>98</v>
      </c>
      <c r="C65" s="51"/>
      <c r="D65" s="51"/>
      <c r="E65" s="51"/>
      <c r="F65" s="42"/>
    </row>
    <row r="66" spans="2:6" ht="15.6" customHeight="1">
      <c r="B66" s="2" t="s">
        <v>99</v>
      </c>
      <c r="C66" s="51"/>
      <c r="D66" s="51"/>
      <c r="E66" s="51"/>
      <c r="F66" s="42"/>
    </row>
    <row r="67" spans="2:6" ht="15.6" customHeight="1">
      <c r="B67" s="2" t="s">
        <v>100</v>
      </c>
      <c r="C67" s="28"/>
      <c r="D67" s="28"/>
      <c r="E67" s="28"/>
      <c r="F67" s="42"/>
    </row>
    <row r="68" spans="2:6" ht="15.6" customHeight="1">
      <c r="B68" s="2" t="s">
        <v>104</v>
      </c>
      <c r="C68" s="28">
        <v>0</v>
      </c>
      <c r="D68" s="28">
        <v>0</v>
      </c>
      <c r="E68" s="28">
        <v>0</v>
      </c>
      <c r="F68" s="42"/>
    </row>
    <row r="69" spans="2:6" ht="15.6" customHeight="1">
      <c r="B69" s="2" t="s">
        <v>101</v>
      </c>
      <c r="C69" s="28"/>
      <c r="D69" s="28"/>
      <c r="E69" s="28"/>
      <c r="F69" s="42"/>
    </row>
    <row r="70" spans="2:6" ht="15.6" customHeight="1">
      <c r="B70" s="2" t="s">
        <v>102</v>
      </c>
      <c r="C70" s="28">
        <v>0</v>
      </c>
      <c r="D70" s="28">
        <v>0</v>
      </c>
      <c r="E70" s="28">
        <f>SUM(C70+D70)</f>
        <v>0</v>
      </c>
      <c r="F70" s="42"/>
    </row>
    <row r="71" spans="2:6" ht="15.6" customHeight="1">
      <c r="B71" s="2" t="s">
        <v>103</v>
      </c>
      <c r="C71" s="28">
        <f>SUM(C64)</f>
        <v>0</v>
      </c>
      <c r="D71" s="28">
        <f>SUM(D64+D70)</f>
        <v>0</v>
      </c>
      <c r="E71" s="28">
        <v>0</v>
      </c>
      <c r="F71" s="42"/>
    </row>
    <row r="72" spans="2:6" ht="15.6" customHeight="1">
      <c r="B72" s="2" t="s">
        <v>46</v>
      </c>
      <c r="C72" s="17">
        <v>7401800</v>
      </c>
      <c r="D72" s="28">
        <v>7401800</v>
      </c>
      <c r="E72" s="17">
        <f>SUM(C72-D72)</f>
        <v>0</v>
      </c>
      <c r="F72" s="42"/>
    </row>
    <row r="73" spans="2:6" ht="15.6" customHeight="1">
      <c r="B73" s="2" t="s">
        <v>59</v>
      </c>
      <c r="C73" s="17">
        <v>7401800</v>
      </c>
      <c r="D73" s="28">
        <f>SUM(D72+D71)</f>
        <v>7401800</v>
      </c>
      <c r="E73" s="17">
        <f>SUM(C73-D73)</f>
        <v>0</v>
      </c>
      <c r="F73" s="42"/>
    </row>
    <row r="74" spans="2:6" ht="15.6" customHeight="1">
      <c r="B74" s="2" t="s">
        <v>66</v>
      </c>
      <c r="C74" s="17">
        <v>0</v>
      </c>
      <c r="D74" s="28">
        <v>0</v>
      </c>
      <c r="E74" s="17">
        <v>0</v>
      </c>
      <c r="F74" s="42"/>
    </row>
    <row r="75" spans="2:6" ht="15.6" customHeight="1">
      <c r="B75" s="2" t="s">
        <v>47</v>
      </c>
      <c r="C75" s="17">
        <v>0</v>
      </c>
      <c r="D75" s="28">
        <v>0</v>
      </c>
      <c r="E75" s="17">
        <v>0</v>
      </c>
      <c r="F75" s="42"/>
    </row>
    <row r="76" spans="2:6" ht="15.6" customHeight="1">
      <c r="B76" s="9" t="s">
        <v>67</v>
      </c>
      <c r="C76" s="18">
        <v>7401800</v>
      </c>
      <c r="D76" s="29">
        <f>SUM(D73)</f>
        <v>7401800</v>
      </c>
      <c r="E76" s="18">
        <f>SUM(C76-D76)</f>
        <v>0</v>
      </c>
      <c r="F76" s="43"/>
    </row>
    <row r="77" spans="2:6" ht="15.6" customHeight="1">
      <c r="B77" s="3"/>
      <c r="C77" s="4"/>
      <c r="D77" s="4"/>
      <c r="E77" s="4"/>
      <c r="F77" s="44"/>
    </row>
    <row r="78" spans="2:6" ht="15.6" customHeight="1">
      <c r="B78" s="3"/>
      <c r="C78" s="4"/>
      <c r="D78" s="4"/>
      <c r="E78" s="4"/>
      <c r="F78" s="44"/>
    </row>
    <row r="79" spans="2:6" ht="15.6" customHeight="1">
      <c r="B79" s="3"/>
      <c r="C79" s="4"/>
      <c r="D79" s="4"/>
      <c r="E79" s="4"/>
      <c r="F79" s="44"/>
    </row>
    <row r="80" spans="2:6" ht="15.6" customHeight="1">
      <c r="B80" s="5" t="s">
        <v>113</v>
      </c>
      <c r="C80" s="6"/>
      <c r="D80" s="6"/>
      <c r="E80" s="6"/>
      <c r="F80" s="44"/>
    </row>
    <row r="81" spans="2:6" ht="15.6" customHeight="1">
      <c r="B81" s="5"/>
      <c r="C81" s="6"/>
      <c r="D81" s="6"/>
      <c r="E81" s="6"/>
      <c r="F81" s="5"/>
    </row>
    <row r="82" spans="2:6" ht="15.6" customHeight="1">
      <c r="B82" s="60" t="s">
        <v>114</v>
      </c>
      <c r="C82" s="61"/>
      <c r="D82" s="6"/>
      <c r="E82" s="6"/>
      <c r="F82" s="5"/>
    </row>
    <row r="83" spans="2:6" ht="15.6" customHeight="1">
      <c r="B83" s="1" t="s">
        <v>1</v>
      </c>
      <c r="C83" s="1" t="s">
        <v>41</v>
      </c>
      <c r="D83" s="27" t="s">
        <v>69</v>
      </c>
      <c r="E83" s="27" t="s">
        <v>70</v>
      </c>
      <c r="F83" s="1" t="s">
        <v>71</v>
      </c>
    </row>
    <row r="84" spans="2:6" ht="15.6" customHeight="1">
      <c r="B84" s="20" t="s">
        <v>42</v>
      </c>
      <c r="C84" s="21"/>
      <c r="D84" s="21"/>
      <c r="E84" s="21"/>
      <c r="F84" s="20"/>
    </row>
    <row r="85" spans="2:6" ht="15.6" customHeight="1">
      <c r="B85" s="2" t="s">
        <v>49</v>
      </c>
      <c r="C85" s="21"/>
      <c r="D85" s="21"/>
      <c r="E85" s="21"/>
      <c r="F85" s="20"/>
    </row>
    <row r="86" spans="2:6" ht="15.6" customHeight="1">
      <c r="B86" s="20" t="s">
        <v>53</v>
      </c>
      <c r="C86" s="25">
        <f>SUM(C87:C88)</f>
        <v>0</v>
      </c>
      <c r="D86" s="25">
        <f>SUM(D87:D88)</f>
        <v>0</v>
      </c>
      <c r="E86" s="25">
        <f>SUM(E87:E88)</f>
        <v>0</v>
      </c>
      <c r="F86" s="20"/>
    </row>
    <row r="87" spans="2:6" ht="15.6" customHeight="1">
      <c r="B87" s="20" t="s">
        <v>52</v>
      </c>
      <c r="C87" s="22">
        <v>0</v>
      </c>
      <c r="D87" s="22">
        <v>0</v>
      </c>
      <c r="E87" s="23">
        <f>SUM(C87-D87)</f>
        <v>0</v>
      </c>
      <c r="F87" s="20"/>
    </row>
    <row r="88" spans="2:6" ht="15.6" customHeight="1">
      <c r="B88" s="20" t="s">
        <v>50</v>
      </c>
      <c r="C88" s="23">
        <v>0</v>
      </c>
      <c r="D88" s="23">
        <v>0</v>
      </c>
      <c r="E88" s="23">
        <f>SUM(C88-D88)</f>
        <v>0</v>
      </c>
      <c r="F88" s="45"/>
    </row>
    <row r="89" spans="2:6" ht="15.6" customHeight="1">
      <c r="B89" s="2" t="s">
        <v>51</v>
      </c>
      <c r="C89" s="24">
        <f>SUM(C87:C88)</f>
        <v>0</v>
      </c>
      <c r="D89" s="24">
        <f>SUM(D87:D88)</f>
        <v>0</v>
      </c>
      <c r="E89" s="24">
        <f>SUM(E87:E88)</f>
        <v>0</v>
      </c>
      <c r="F89" s="2"/>
    </row>
    <row r="90" spans="2:6" ht="15.6" customHeight="1">
      <c r="B90" s="2" t="s">
        <v>43</v>
      </c>
      <c r="C90" s="24"/>
      <c r="D90" s="24"/>
      <c r="E90" s="23"/>
      <c r="F90" s="2"/>
    </row>
    <row r="91" spans="2:6" ht="15.6" customHeight="1">
      <c r="B91" s="20" t="s">
        <v>54</v>
      </c>
      <c r="C91" s="24">
        <f>SUM(C92)</f>
        <v>0</v>
      </c>
      <c r="D91" s="30">
        <f>SUM(D92)</f>
        <v>0</v>
      </c>
      <c r="E91" s="24">
        <f>SUM(E92)</f>
        <v>0</v>
      </c>
      <c r="F91" s="2"/>
    </row>
    <row r="92" spans="2:6" ht="15.6" customHeight="1">
      <c r="B92" s="20" t="s">
        <v>55</v>
      </c>
      <c r="C92" s="24">
        <v>0</v>
      </c>
      <c r="D92" s="30">
        <v>0</v>
      </c>
      <c r="E92" s="24">
        <f>SUM(C92+D92)</f>
        <v>0</v>
      </c>
      <c r="F92" s="45"/>
    </row>
    <row r="93" spans="2:6" ht="15.6" customHeight="1">
      <c r="B93" s="20" t="s">
        <v>57</v>
      </c>
      <c r="C93" s="24">
        <f>SUM(C94:C95)</f>
        <v>84000</v>
      </c>
      <c r="D93" s="30">
        <f>SUM(D94:D95)</f>
        <v>83058</v>
      </c>
      <c r="E93" s="24">
        <f>SUM(E94:E95)</f>
        <v>942</v>
      </c>
      <c r="F93" s="2"/>
    </row>
    <row r="94" spans="2:6" ht="15.6" customHeight="1">
      <c r="B94" s="2" t="s">
        <v>56</v>
      </c>
      <c r="C94" s="24">
        <v>56000</v>
      </c>
      <c r="D94" s="30">
        <v>55800</v>
      </c>
      <c r="E94" s="24">
        <f>SUM(C94-D94)</f>
        <v>200</v>
      </c>
      <c r="F94" s="46"/>
    </row>
    <row r="95" spans="2:6" ht="15.6" customHeight="1">
      <c r="B95" s="2" t="s">
        <v>58</v>
      </c>
      <c r="C95" s="8">
        <v>28000</v>
      </c>
      <c r="D95" s="31">
        <v>27258</v>
      </c>
      <c r="E95" s="24">
        <f>SUM(C95-D95)</f>
        <v>742</v>
      </c>
      <c r="F95" s="46"/>
    </row>
    <row r="96" spans="2:6" ht="15.6" customHeight="1">
      <c r="B96" s="9" t="s">
        <v>44</v>
      </c>
      <c r="C96" s="10">
        <f>SUM(C91+C93)</f>
        <v>84000</v>
      </c>
      <c r="D96" s="32">
        <f>SUM(D91+D93)</f>
        <v>83058</v>
      </c>
      <c r="E96" s="10">
        <f>SUM(E91+E93)</f>
        <v>942</v>
      </c>
      <c r="F96" s="47"/>
    </row>
    <row r="97" spans="2:6" ht="15.6" customHeight="1">
      <c r="B97" s="6"/>
      <c r="C97" s="11"/>
      <c r="D97" s="11"/>
      <c r="E97" s="11"/>
      <c r="F97" s="48"/>
    </row>
    <row r="98" spans="2:6" ht="15.6" customHeight="1">
      <c r="B98" s="59"/>
      <c r="C98" s="59"/>
      <c r="D98" s="59"/>
      <c r="E98" s="59"/>
    </row>
    <row r="99" spans="2:6">
      <c r="B99" s="58"/>
      <c r="C99" s="56"/>
    </row>
  </sheetData>
  <mergeCells count="5">
    <mergeCell ref="A1:F1"/>
    <mergeCell ref="A2:F2"/>
    <mergeCell ref="B99:C99"/>
    <mergeCell ref="B98:E98"/>
    <mergeCell ref="B82:C82"/>
  </mergeCells>
  <phoneticPr fontId="2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SL5</dc:creator>
  <cp:lastModifiedBy>sl7</cp:lastModifiedBy>
  <cp:lastPrinted>2018-05-15T06:51:12Z</cp:lastPrinted>
  <dcterms:created xsi:type="dcterms:W3CDTF">2010-02-03T00:52:36Z</dcterms:created>
  <dcterms:modified xsi:type="dcterms:W3CDTF">2018-05-15T07:46:11Z</dcterms:modified>
</cp:coreProperties>
</file>