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120" windowWidth="18555" windowHeight="11385" tabRatio="848" activeTab="0"/>
  </bookViews>
  <sheets>
    <sheet name="別添3財産目録" sheetId="1" r:id="rId1"/>
    <sheet name="財務諸表に対する注記" sheetId="2" r:id="rId2"/>
    <sheet name="附属明細書" sheetId="3" r:id="rId3"/>
    <sheet name="Sheet1" sheetId="4" r:id="rId4"/>
  </sheets>
  <definedNames>
    <definedName name="_xlnm.Print_Titles" localSheetId="0">'別添3財産目録'!$4:$5</definedName>
  </definedNames>
  <calcPr fullCalcOnLoad="1"/>
</workbook>
</file>

<file path=xl/sharedStrings.xml><?xml version="1.0" encoding="utf-8"?>
<sst xmlns="http://schemas.openxmlformats.org/spreadsheetml/2006/main" count="304" uniqueCount="158">
  <si>
    <t>立替金</t>
  </si>
  <si>
    <t>流動資産合計</t>
  </si>
  <si>
    <t>減価償却引当資産</t>
  </si>
  <si>
    <t>財政運営資金資産</t>
  </si>
  <si>
    <t>建物</t>
  </si>
  <si>
    <t>車輛運搬具</t>
  </si>
  <si>
    <t>什器備品</t>
  </si>
  <si>
    <t>電話加入権</t>
  </si>
  <si>
    <t>預託金</t>
  </si>
  <si>
    <t>固定資産合計</t>
  </si>
  <si>
    <t>資産合計</t>
  </si>
  <si>
    <t>未払金</t>
  </si>
  <si>
    <t>預り金</t>
  </si>
  <si>
    <t>流動負債合計</t>
  </si>
  <si>
    <t>固定負債合計</t>
  </si>
  <si>
    <t>負債合計</t>
  </si>
  <si>
    <t>（単位：円）</t>
  </si>
  <si>
    <t>貸借対照表科目</t>
  </si>
  <si>
    <t>場所・物量等</t>
  </si>
  <si>
    <t>使用目的等</t>
  </si>
  <si>
    <t>金額</t>
  </si>
  <si>
    <t>使用事業</t>
  </si>
  <si>
    <t>(流動資産)</t>
  </si>
  <si>
    <t>現金</t>
  </si>
  <si>
    <t>手元保管</t>
  </si>
  <si>
    <t>運転資金</t>
  </si>
  <si>
    <t>シルバー人材センター事業</t>
  </si>
  <si>
    <t>預金</t>
  </si>
  <si>
    <t>普通預金</t>
  </si>
  <si>
    <t>法人管理</t>
  </si>
  <si>
    <t>（固定資産）</t>
  </si>
  <si>
    <t>特定資産</t>
  </si>
  <si>
    <t>定期預金</t>
  </si>
  <si>
    <t>その他の固定資産</t>
  </si>
  <si>
    <t>公益目的財産であり、シルバー人材センター事業の施設に使用している</t>
  </si>
  <si>
    <t>法人管理として使用している</t>
  </si>
  <si>
    <t>公益目的財産であり、シルバー人材センター事業に使用している</t>
  </si>
  <si>
    <t>自動車リサイクル料金</t>
  </si>
  <si>
    <t>（流動負債）</t>
  </si>
  <si>
    <t>業者材料費等</t>
  </si>
  <si>
    <t>業務委託料等</t>
  </si>
  <si>
    <t>（固定負債）</t>
  </si>
  <si>
    <t>正味財産</t>
  </si>
  <si>
    <t>財  産  目  録</t>
  </si>
  <si>
    <t>固定資産買換え資金として管理されている預金</t>
  </si>
  <si>
    <t>特定資産</t>
  </si>
  <si>
    <t>合計</t>
  </si>
  <si>
    <t>基本財産及び特定資産の財源等の内訳は、次のとおりである。</t>
  </si>
  <si>
    <t>１．</t>
  </si>
  <si>
    <t>重要な会計方針</t>
  </si>
  <si>
    <t>(1)</t>
  </si>
  <si>
    <t>固定資産の減価償却の方法</t>
  </si>
  <si>
    <t>減価償却資産について、定額法により直接減価償却を実施している。</t>
  </si>
  <si>
    <t>基本財産及び特定資産の増減及びその残高</t>
  </si>
  <si>
    <t>基本財産及び特定資産の増減及びその残高は、次のとおりである。</t>
  </si>
  <si>
    <t>(単位：円)</t>
  </si>
  <si>
    <t>科目</t>
  </si>
  <si>
    <t>前期残高</t>
  </si>
  <si>
    <t>当期増加額</t>
  </si>
  <si>
    <t>当期減少額</t>
  </si>
  <si>
    <t>当期残高</t>
  </si>
  <si>
    <t>基本財産及び特定資産の財源等の内訳</t>
  </si>
  <si>
    <t>当期末残高</t>
  </si>
  <si>
    <t>（うち指定正味財産からの充当額）</t>
  </si>
  <si>
    <t>（うち一般正味財産からの充当額）</t>
  </si>
  <si>
    <t>（うち負債に対応する額）</t>
  </si>
  <si>
    <t>固定資産の取得価額、減価償却累計額及び当期末残高</t>
  </si>
  <si>
    <t>固定資産の取得価額、減価償却累計額及び当期末残高は、次のとおりである。</t>
  </si>
  <si>
    <t>取得価額</t>
  </si>
  <si>
    <t>減価償却累計額</t>
  </si>
  <si>
    <t>建物附属設備</t>
  </si>
  <si>
    <t>補助金等の内訳並びに交付者、当期の交付額及び返還額</t>
  </si>
  <si>
    <t>補助金等の内訳並びに交付者、当期の交付額及び返還額は、次のとおりである。</t>
  </si>
  <si>
    <t>補助金等の名称</t>
  </si>
  <si>
    <t>交付者</t>
  </si>
  <si>
    <t>当期交付額</t>
  </si>
  <si>
    <t>当期返還額</t>
  </si>
  <si>
    <t>高年齢者就業機会確保事業費等補助金</t>
  </si>
  <si>
    <t>合計</t>
  </si>
  <si>
    <t>車輛運搬具</t>
  </si>
  <si>
    <t>什器備品</t>
  </si>
  <si>
    <t>連合会</t>
  </si>
  <si>
    <t>市町村</t>
  </si>
  <si>
    <t>消費税等の会計処理</t>
  </si>
  <si>
    <t>消費税の会計処理は税込方式によっている。</t>
  </si>
  <si>
    <t>２．</t>
  </si>
  <si>
    <t>減価償却引当資産</t>
  </si>
  <si>
    <t>財政調整資金積立資産</t>
  </si>
  <si>
    <t>３．</t>
  </si>
  <si>
    <t>４．</t>
  </si>
  <si>
    <t>５．</t>
  </si>
  <si>
    <t>附属明細書</t>
  </si>
  <si>
    <t>１．基本財産及び特定資産の明細</t>
  </si>
  <si>
    <t>区分</t>
  </si>
  <si>
    <t>資産の種類</t>
  </si>
  <si>
    <t>期首帳簿価額</t>
  </si>
  <si>
    <t>当期増減額</t>
  </si>
  <si>
    <t>当期減少額</t>
  </si>
  <si>
    <t>期末帳簿価額</t>
  </si>
  <si>
    <t>基本財産</t>
  </si>
  <si>
    <t>基本財産計</t>
  </si>
  <si>
    <t>特定資産</t>
  </si>
  <si>
    <t>特定資産計</t>
  </si>
  <si>
    <t>津山信用金庫　本店</t>
  </si>
  <si>
    <t>中国銀行　津山市役所出張所</t>
  </si>
  <si>
    <t>財政運営資金積立資産</t>
  </si>
  <si>
    <t>中国銀行　津山市役所出張所</t>
  </si>
  <si>
    <t>公益目的保有財産であり、シルバー人材センター事業の運営資金として使用している</t>
  </si>
  <si>
    <t>ホイルローダー1台</t>
  </si>
  <si>
    <t>津山市野村</t>
  </si>
  <si>
    <t>倉庫</t>
  </si>
  <si>
    <t>職員</t>
  </si>
  <si>
    <t>職員からの社会保険料・源泉・住民税</t>
  </si>
  <si>
    <t>前受金</t>
  </si>
  <si>
    <t>配分金</t>
  </si>
  <si>
    <t>業務委託</t>
  </si>
  <si>
    <t>仮受金</t>
  </si>
  <si>
    <t>(2)</t>
  </si>
  <si>
    <t>シルバー人材センター事業に供する賃借料。委託料等未払い金額</t>
  </si>
  <si>
    <t>当座預金</t>
  </si>
  <si>
    <t>集金振込</t>
  </si>
  <si>
    <t>郵振替口座</t>
  </si>
  <si>
    <t>臨時賃金</t>
  </si>
  <si>
    <t>シルバー人材センター事業に供する配分金・立替材料未払い金額　　　　　　</t>
  </si>
  <si>
    <t>臨時賃金等の未払い金額</t>
  </si>
  <si>
    <t>社会保険料等</t>
  </si>
  <si>
    <t>社会保険料の未払い金</t>
  </si>
  <si>
    <t>仮払金</t>
  </si>
  <si>
    <t>軽自動車7台</t>
  </si>
  <si>
    <t>ＯＡ機器一式</t>
  </si>
  <si>
    <t>未収金</t>
  </si>
  <si>
    <t>.</t>
  </si>
  <si>
    <t>木材破砕機</t>
  </si>
  <si>
    <t>定期預金</t>
  </si>
  <si>
    <t>津山信用金庫　本店</t>
  </si>
  <si>
    <t>事務所移転に係る特定費用準備資金</t>
  </si>
  <si>
    <t>シルバー人材センター事業に供する仮受金</t>
  </si>
  <si>
    <t>シルバー人材センター事業に供する前受金　会員会費含む</t>
  </si>
  <si>
    <t>倉庫</t>
  </si>
  <si>
    <t>津山市井口21-1</t>
  </si>
  <si>
    <t>建物造作</t>
  </si>
  <si>
    <t>エアコン</t>
  </si>
  <si>
    <t>減価償却引当等資産</t>
  </si>
  <si>
    <t>軽トラック3台</t>
  </si>
  <si>
    <t>チッパー設備1式</t>
  </si>
  <si>
    <t>建物</t>
  </si>
  <si>
    <t>令和5年　3　月 31 日現在</t>
  </si>
  <si>
    <t>津山市他　　　300　件</t>
  </si>
  <si>
    <t xml:space="preserve">契約18,704,463　      　　派遣受託料3,796,867　　　　　 </t>
  </si>
  <si>
    <t>シルバー魅力発信地域連携活動事業</t>
  </si>
  <si>
    <t>シルバー魅力発信に係る費用の準備資金として管理されている預金　　　　　　　　　</t>
  </si>
  <si>
    <t>会議棟</t>
  </si>
  <si>
    <t>令和4年度分</t>
  </si>
  <si>
    <t>シルバー人材センター事業に供する材料費等の未払い金額（修繕費含む）</t>
  </si>
  <si>
    <t>　財務諸表に対する注記　2023.3.31</t>
  </si>
  <si>
    <t>シルバ魅力発信地域連携活動事業</t>
  </si>
  <si>
    <t>シルバー魅力発信地域連携活動事業</t>
  </si>
  <si>
    <t>未払分（1,727,000）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</si>
</sst>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;&quot;△&quot;#,##0"/>
    <numFmt numFmtId="178" formatCode="#,###"/>
    <numFmt numFmtId="179" formatCode="\(#,##0\);\(&quot;△&quot;#,##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54">
    <font>
      <sz val="10"/>
      <color theme="1"/>
      <name val="HGｺﾞｼｯｸM"/>
      <family val="3"/>
    </font>
    <font>
      <sz val="10"/>
      <color indexed="8"/>
      <name val="HGｺﾞｼｯｸM"/>
      <family val="3"/>
    </font>
    <font>
      <sz val="6"/>
      <name val="HGｺﾞｼｯｸM"/>
      <family val="3"/>
    </font>
    <font>
      <sz val="11"/>
      <name val="ＭＳ 明朝"/>
      <family val="1"/>
    </font>
    <font>
      <sz val="6"/>
      <name val="ＭＳ Ｐゴシック"/>
      <family val="3"/>
    </font>
    <font>
      <sz val="6"/>
      <name val="MS UI Gothic"/>
      <family val="3"/>
    </font>
    <font>
      <sz val="10"/>
      <name val="Meiryo UI"/>
      <family val="3"/>
    </font>
    <font>
      <u val="single"/>
      <sz val="12"/>
      <name val="Meiryo UI"/>
      <family val="3"/>
    </font>
    <font>
      <sz val="12"/>
      <name val="Meiryo UI"/>
      <family val="3"/>
    </font>
    <font>
      <sz val="9"/>
      <name val="Meiryo UI"/>
      <family val="3"/>
    </font>
    <font>
      <sz val="11"/>
      <name val="Meiryo UI"/>
      <family val="3"/>
    </font>
    <font>
      <sz val="8"/>
      <name val="Meiryo UI"/>
      <family val="3"/>
    </font>
    <font>
      <sz val="6"/>
      <name val="ＭＳ Ｐ明朝"/>
      <family val="1"/>
    </font>
    <font>
      <sz val="6"/>
      <name val="ＭＳ 明朝"/>
      <family val="1"/>
    </font>
    <font>
      <b/>
      <u val="single"/>
      <sz val="12"/>
      <name val="Meiryo UI"/>
      <family val="3"/>
    </font>
    <font>
      <i/>
      <sz val="12"/>
      <name val="Meiryo UI"/>
      <family val="3"/>
    </font>
    <font>
      <sz val="10"/>
      <color indexed="9"/>
      <name val="HGｺﾞｼｯｸM"/>
      <family val="3"/>
    </font>
    <font>
      <b/>
      <sz val="18"/>
      <color indexed="56"/>
      <name val="ＭＳ Ｐゴシック"/>
      <family val="3"/>
    </font>
    <font>
      <b/>
      <sz val="10"/>
      <color indexed="9"/>
      <name val="HGｺﾞｼｯｸM"/>
      <family val="3"/>
    </font>
    <font>
      <sz val="10"/>
      <color indexed="60"/>
      <name val="HGｺﾞｼｯｸM"/>
      <family val="3"/>
    </font>
    <font>
      <sz val="10"/>
      <color indexed="52"/>
      <name val="HGｺﾞｼｯｸM"/>
      <family val="3"/>
    </font>
    <font>
      <sz val="10"/>
      <color indexed="20"/>
      <name val="HGｺﾞｼｯｸM"/>
      <family val="3"/>
    </font>
    <font>
      <b/>
      <sz val="10"/>
      <color indexed="52"/>
      <name val="HGｺﾞｼｯｸM"/>
      <family val="3"/>
    </font>
    <font>
      <sz val="10"/>
      <color indexed="10"/>
      <name val="HGｺﾞｼｯｸM"/>
      <family val="3"/>
    </font>
    <font>
      <b/>
      <sz val="15"/>
      <color indexed="56"/>
      <name val="HGｺﾞｼｯｸM"/>
      <family val="3"/>
    </font>
    <font>
      <b/>
      <sz val="13"/>
      <color indexed="56"/>
      <name val="HGｺﾞｼｯｸM"/>
      <family val="3"/>
    </font>
    <font>
      <b/>
      <sz val="11"/>
      <color indexed="56"/>
      <name val="HGｺﾞｼｯｸM"/>
      <family val="3"/>
    </font>
    <font>
      <b/>
      <sz val="10"/>
      <color indexed="8"/>
      <name val="HGｺﾞｼｯｸM"/>
      <family val="3"/>
    </font>
    <font>
      <b/>
      <sz val="10"/>
      <color indexed="63"/>
      <name val="HGｺﾞｼｯｸM"/>
      <family val="3"/>
    </font>
    <font>
      <i/>
      <sz val="10"/>
      <color indexed="23"/>
      <name val="HGｺﾞｼｯｸM"/>
      <family val="3"/>
    </font>
    <font>
      <sz val="10"/>
      <color indexed="62"/>
      <name val="HGｺﾞｼｯｸM"/>
      <family val="3"/>
    </font>
    <font>
      <sz val="10"/>
      <color indexed="17"/>
      <name val="HGｺﾞｼｯｸM"/>
      <family val="3"/>
    </font>
    <font>
      <sz val="10"/>
      <color indexed="8"/>
      <name val="Meiryo UI"/>
      <family val="3"/>
    </font>
    <font>
      <sz val="11"/>
      <color indexed="8"/>
      <name val="Meiryo UI"/>
      <family val="3"/>
    </font>
    <font>
      <sz val="12"/>
      <color indexed="8"/>
      <name val="Meiryo UI"/>
      <family val="3"/>
    </font>
    <font>
      <sz val="10"/>
      <color theme="0"/>
      <name val="HGｺﾞｼｯｸM"/>
      <family val="3"/>
    </font>
    <font>
      <b/>
      <sz val="18"/>
      <color theme="3"/>
      <name val="Cambria"/>
      <family val="3"/>
    </font>
    <font>
      <b/>
      <sz val="10"/>
      <color theme="0"/>
      <name val="HGｺﾞｼｯｸM"/>
      <family val="3"/>
    </font>
    <font>
      <sz val="10"/>
      <color rgb="FF9C6500"/>
      <name val="HGｺﾞｼｯｸM"/>
      <family val="3"/>
    </font>
    <font>
      <sz val="10"/>
      <color rgb="FFFA7D00"/>
      <name val="HGｺﾞｼｯｸM"/>
      <family val="3"/>
    </font>
    <font>
      <sz val="10"/>
      <color rgb="FF9C0006"/>
      <name val="HGｺﾞｼｯｸM"/>
      <family val="3"/>
    </font>
    <font>
      <b/>
      <sz val="10"/>
      <color rgb="FFFA7D00"/>
      <name val="HGｺﾞｼｯｸM"/>
      <family val="3"/>
    </font>
    <font>
      <sz val="10"/>
      <color rgb="FFFF0000"/>
      <name val="HGｺﾞｼｯｸM"/>
      <family val="3"/>
    </font>
    <font>
      <b/>
      <sz val="15"/>
      <color theme="3"/>
      <name val="HGｺﾞｼｯｸM"/>
      <family val="3"/>
    </font>
    <font>
      <b/>
      <sz val="13"/>
      <color theme="3"/>
      <name val="HGｺﾞｼｯｸM"/>
      <family val="3"/>
    </font>
    <font>
      <b/>
      <sz val="11"/>
      <color theme="3"/>
      <name val="HGｺﾞｼｯｸM"/>
      <family val="3"/>
    </font>
    <font>
      <b/>
      <sz val="10"/>
      <color theme="1"/>
      <name val="HGｺﾞｼｯｸM"/>
      <family val="3"/>
    </font>
    <font>
      <b/>
      <sz val="10"/>
      <color rgb="FF3F3F3F"/>
      <name val="HGｺﾞｼｯｸM"/>
      <family val="3"/>
    </font>
    <font>
      <i/>
      <sz val="10"/>
      <color rgb="FF7F7F7F"/>
      <name val="HGｺﾞｼｯｸM"/>
      <family val="3"/>
    </font>
    <font>
      <sz val="10"/>
      <color rgb="FF3F3F76"/>
      <name val="HGｺﾞｼｯｸM"/>
      <family val="3"/>
    </font>
    <font>
      <sz val="10"/>
      <color rgb="FF006100"/>
      <name val="HGｺﾞｼｯｸM"/>
      <family val="3"/>
    </font>
    <font>
      <sz val="10"/>
      <color theme="1"/>
      <name val="Meiryo UI"/>
      <family val="3"/>
    </font>
    <font>
      <sz val="11"/>
      <color theme="1"/>
      <name val="Meiryo UI"/>
      <family val="3"/>
    </font>
    <font>
      <sz val="12"/>
      <color theme="1"/>
      <name val="Meiryo U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medium"/>
    </border>
    <border>
      <left/>
      <right style="thin"/>
      <top>
        <color indexed="63"/>
      </top>
      <bottom style="medium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/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3" fillId="0" borderId="0">
      <alignment vertical="center"/>
      <protection/>
    </xf>
    <xf numFmtId="0" fontId="0" fillId="0" borderId="0">
      <alignment vertical="center"/>
      <protection/>
    </xf>
    <xf numFmtId="0" fontId="50" fillId="32" borderId="0" applyNumberFormat="0" applyBorder="0" applyAlignment="0" applyProtection="0"/>
  </cellStyleXfs>
  <cellXfs count="211">
    <xf numFmtId="0" fontId="0" fillId="0" borderId="0" xfId="0" applyAlignment="1">
      <alignment vertical="center"/>
    </xf>
    <xf numFmtId="0" fontId="8" fillId="0" borderId="0" xfId="61" applyFont="1" applyAlignment="1">
      <alignment vertical="center" shrinkToFit="1"/>
      <protection/>
    </xf>
    <xf numFmtId="0" fontId="9" fillId="0" borderId="0" xfId="61" applyFont="1" applyAlignment="1">
      <alignment vertical="center" shrinkToFit="1"/>
      <protection/>
    </xf>
    <xf numFmtId="0" fontId="51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49" fontId="10" fillId="0" borderId="0" xfId="0" applyNumberFormat="1" applyFont="1" applyFill="1" applyAlignment="1">
      <alignment vertical="center"/>
    </xf>
    <xf numFmtId="0" fontId="10" fillId="0" borderId="0" xfId="0" applyNumberFormat="1" applyFont="1" applyFill="1" applyAlignment="1">
      <alignment vertical="center"/>
    </xf>
    <xf numFmtId="49" fontId="10" fillId="0" borderId="10" xfId="0" applyNumberFormat="1" applyFont="1" applyFill="1" applyBorder="1" applyAlignment="1">
      <alignment vertical="center"/>
    </xf>
    <xf numFmtId="38" fontId="6" fillId="0" borderId="0" xfId="48" applyFont="1" applyAlignment="1">
      <alignment vertical="center"/>
    </xf>
    <xf numFmtId="49" fontId="6" fillId="0" borderId="11" xfId="0" applyNumberFormat="1" applyFont="1" applyFill="1" applyBorder="1" applyAlignment="1">
      <alignment vertical="center"/>
    </xf>
    <xf numFmtId="49" fontId="10" fillId="0" borderId="0" xfId="0" applyNumberFormat="1" applyFont="1" applyFill="1" applyAlignment="1">
      <alignment horizontal="left" vertical="center"/>
    </xf>
    <xf numFmtId="0" fontId="10" fillId="0" borderId="0" xfId="0" applyFont="1" applyAlignment="1">
      <alignment horizontal="left" vertical="center"/>
    </xf>
    <xf numFmtId="49" fontId="10" fillId="0" borderId="0" xfId="0" applyNumberFormat="1" applyFont="1" applyFill="1" applyBorder="1" applyAlignment="1">
      <alignment vertical="center"/>
    </xf>
    <xf numFmtId="0" fontId="52" fillId="0" borderId="0" xfId="0" applyFont="1" applyAlignment="1">
      <alignment vertical="center"/>
    </xf>
    <xf numFmtId="0" fontId="52" fillId="0" borderId="12" xfId="0" applyFont="1" applyBorder="1" applyAlignment="1">
      <alignment horizontal="center" vertical="center" shrinkToFit="1"/>
    </xf>
    <xf numFmtId="0" fontId="52" fillId="0" borderId="13" xfId="0" applyFont="1" applyBorder="1" applyAlignment="1">
      <alignment horizontal="center" vertical="center" shrinkToFit="1"/>
    </xf>
    <xf numFmtId="0" fontId="52" fillId="0" borderId="14" xfId="0" applyFont="1" applyBorder="1" applyAlignment="1">
      <alignment vertical="center" shrinkToFit="1"/>
    </xf>
    <xf numFmtId="177" fontId="52" fillId="0" borderId="14" xfId="0" applyNumberFormat="1" applyFont="1" applyBorder="1" applyAlignment="1">
      <alignment vertical="center" shrinkToFit="1"/>
    </xf>
    <xf numFmtId="0" fontId="52" fillId="0" borderId="15" xfId="0" applyFont="1" applyBorder="1" applyAlignment="1">
      <alignment vertical="center" shrinkToFit="1"/>
    </xf>
    <xf numFmtId="177" fontId="52" fillId="0" borderId="15" xfId="0" applyNumberFormat="1" applyFont="1" applyBorder="1" applyAlignment="1">
      <alignment vertical="center" shrinkToFit="1"/>
    </xf>
    <xf numFmtId="0" fontId="52" fillId="0" borderId="16" xfId="0" applyFont="1" applyBorder="1" applyAlignment="1">
      <alignment vertical="center" shrinkToFit="1"/>
    </xf>
    <xf numFmtId="0" fontId="52" fillId="0" borderId="12" xfId="0" applyFont="1" applyBorder="1" applyAlignment="1">
      <alignment vertical="center" shrinkToFit="1"/>
    </xf>
    <xf numFmtId="177" fontId="52" fillId="0" borderId="12" xfId="0" applyNumberFormat="1" applyFont="1" applyBorder="1" applyAlignment="1">
      <alignment vertical="center" shrinkToFit="1"/>
    </xf>
    <xf numFmtId="0" fontId="52" fillId="0" borderId="0" xfId="0" applyFont="1" applyAlignment="1">
      <alignment vertical="center" shrinkToFit="1"/>
    </xf>
    <xf numFmtId="0" fontId="8" fillId="0" borderId="11" xfId="61" applyFont="1" applyBorder="1" applyAlignment="1">
      <alignment vertical="center" shrinkToFit="1"/>
      <protection/>
    </xf>
    <xf numFmtId="0" fontId="8" fillId="0" borderId="0" xfId="61" applyFont="1" applyBorder="1" applyAlignment="1">
      <alignment vertical="center" shrinkToFit="1"/>
      <protection/>
    </xf>
    <xf numFmtId="0" fontId="8" fillId="0" borderId="15" xfId="61" applyFont="1" applyBorder="1" applyAlignment="1">
      <alignment vertical="center" shrinkToFit="1"/>
      <protection/>
    </xf>
    <xf numFmtId="177" fontId="8" fillId="0" borderId="17" xfId="61" applyNumberFormat="1" applyFont="1" applyBorder="1" applyAlignment="1">
      <alignment vertical="center" shrinkToFit="1"/>
      <protection/>
    </xf>
    <xf numFmtId="0" fontId="8" fillId="0" borderId="14" xfId="61" applyFont="1" applyBorder="1" applyAlignment="1">
      <alignment vertical="center" shrinkToFit="1"/>
      <protection/>
    </xf>
    <xf numFmtId="0" fontId="8" fillId="0" borderId="18" xfId="61" applyFont="1" applyBorder="1" applyAlignment="1">
      <alignment vertical="center" shrinkToFit="1"/>
      <protection/>
    </xf>
    <xf numFmtId="0" fontId="8" fillId="0" borderId="12" xfId="61" applyFont="1" applyBorder="1" applyAlignment="1">
      <alignment vertical="center" shrinkToFit="1"/>
      <protection/>
    </xf>
    <xf numFmtId="0" fontId="8" fillId="0" borderId="19" xfId="61" applyFont="1" applyBorder="1" applyAlignment="1">
      <alignment vertical="center" shrinkToFit="1"/>
      <protection/>
    </xf>
    <xf numFmtId="0" fontId="8" fillId="0" borderId="12" xfId="61" applyFont="1" applyBorder="1" applyAlignment="1">
      <alignment vertical="center" wrapText="1"/>
      <protection/>
    </xf>
    <xf numFmtId="177" fontId="8" fillId="0" borderId="13" xfId="61" applyNumberFormat="1" applyFont="1" applyBorder="1" applyAlignment="1">
      <alignment vertical="center" shrinkToFit="1"/>
      <protection/>
    </xf>
    <xf numFmtId="0" fontId="8" fillId="0" borderId="20" xfId="61" applyFont="1" applyBorder="1" applyAlignment="1">
      <alignment vertical="center" shrinkToFit="1"/>
      <protection/>
    </xf>
    <xf numFmtId="0" fontId="8" fillId="0" borderId="14" xfId="61" applyFont="1" applyBorder="1" applyAlignment="1">
      <alignment vertical="center" wrapText="1"/>
      <protection/>
    </xf>
    <xf numFmtId="177" fontId="8" fillId="0" borderId="21" xfId="61" applyNumberFormat="1" applyFont="1" applyBorder="1" applyAlignment="1">
      <alignment vertical="center" shrinkToFit="1"/>
      <protection/>
    </xf>
    <xf numFmtId="0" fontId="8" fillId="0" borderId="16" xfId="61" applyFont="1" applyBorder="1" applyAlignment="1">
      <alignment vertical="center" shrinkToFit="1"/>
      <protection/>
    </xf>
    <xf numFmtId="0" fontId="8" fillId="0" borderId="22" xfId="61" applyFont="1" applyBorder="1" applyAlignment="1">
      <alignment vertical="center" shrinkToFit="1"/>
      <protection/>
    </xf>
    <xf numFmtId="0" fontId="8" fillId="0" borderId="16" xfId="61" applyFont="1" applyBorder="1" applyAlignment="1">
      <alignment vertical="center" wrapText="1"/>
      <protection/>
    </xf>
    <xf numFmtId="177" fontId="8" fillId="0" borderId="23" xfId="61" applyNumberFormat="1" applyFont="1" applyBorder="1" applyAlignment="1">
      <alignment vertical="center" shrinkToFit="1"/>
      <protection/>
    </xf>
    <xf numFmtId="0" fontId="8" fillId="0" borderId="24" xfId="61" applyFont="1" applyBorder="1" applyAlignment="1">
      <alignment vertical="center" shrinkToFit="1"/>
      <protection/>
    </xf>
    <xf numFmtId="0" fontId="8" fillId="0" borderId="19" xfId="61" applyFont="1" applyBorder="1" applyAlignment="1">
      <alignment horizontal="left" vertical="center" wrapText="1" shrinkToFit="1"/>
      <protection/>
    </xf>
    <xf numFmtId="0" fontId="8" fillId="0" borderId="15" xfId="61" applyFont="1" applyBorder="1" applyAlignment="1">
      <alignment vertical="center" wrapText="1"/>
      <protection/>
    </xf>
    <xf numFmtId="0" fontId="8" fillId="0" borderId="14" xfId="61" applyFont="1" applyBorder="1" applyAlignment="1">
      <alignment horizontal="left" vertical="top" wrapText="1"/>
      <protection/>
    </xf>
    <xf numFmtId="0" fontId="8" fillId="0" borderId="14" xfId="61" applyFont="1" applyBorder="1" applyAlignment="1">
      <alignment horizontal="left" vertical="top" wrapText="1" shrinkToFit="1"/>
      <protection/>
    </xf>
    <xf numFmtId="0" fontId="8" fillId="0" borderId="16" xfId="61" applyFont="1" applyBorder="1" applyAlignment="1">
      <alignment horizontal="left" vertical="top" wrapText="1" shrinkToFit="1"/>
      <protection/>
    </xf>
    <xf numFmtId="0" fontId="8" fillId="0" borderId="12" xfId="61" applyFont="1" applyBorder="1" applyAlignment="1">
      <alignment horizontal="left" vertical="top" wrapText="1" shrinkToFit="1"/>
      <protection/>
    </xf>
    <xf numFmtId="177" fontId="8" fillId="0" borderId="12" xfId="61" applyNumberFormat="1" applyFont="1" applyBorder="1" applyAlignment="1">
      <alignment vertical="center" shrinkToFit="1"/>
      <protection/>
    </xf>
    <xf numFmtId="0" fontId="8" fillId="0" borderId="16" xfId="61" applyFont="1" applyBorder="1" applyAlignment="1">
      <alignment vertical="top" wrapText="1" shrinkToFit="1"/>
      <protection/>
    </xf>
    <xf numFmtId="0" fontId="8" fillId="0" borderId="15" xfId="61" applyFont="1" applyBorder="1" applyAlignment="1">
      <alignment horizontal="left" vertical="top" wrapText="1" shrinkToFit="1"/>
      <protection/>
    </xf>
    <xf numFmtId="177" fontId="8" fillId="0" borderId="16" xfId="61" applyNumberFormat="1" applyFont="1" applyBorder="1" applyAlignment="1">
      <alignment vertical="center" shrinkToFit="1"/>
      <protection/>
    </xf>
    <xf numFmtId="0" fontId="9" fillId="0" borderId="14" xfId="61" applyFont="1" applyBorder="1" applyAlignment="1">
      <alignment vertical="center" shrinkToFit="1"/>
      <protection/>
    </xf>
    <xf numFmtId="0" fontId="9" fillId="0" borderId="0" xfId="61" applyFont="1" applyBorder="1" applyAlignment="1">
      <alignment vertical="center" shrinkToFit="1"/>
      <protection/>
    </xf>
    <xf numFmtId="0" fontId="8" fillId="0" borderId="14" xfId="61" applyFont="1" applyBorder="1" applyAlignment="1">
      <alignment horizontal="center" vertical="center" wrapText="1"/>
      <protection/>
    </xf>
    <xf numFmtId="0" fontId="8" fillId="0" borderId="15" xfId="61" applyFont="1" applyBorder="1" applyAlignment="1">
      <alignment horizontal="center" vertical="center" wrapText="1"/>
      <protection/>
    </xf>
    <xf numFmtId="0" fontId="8" fillId="0" borderId="12" xfId="61" applyFont="1" applyBorder="1" applyAlignment="1">
      <alignment horizontal="center" vertical="center" wrapText="1"/>
      <protection/>
    </xf>
    <xf numFmtId="0" fontId="8" fillId="2" borderId="12" xfId="61" applyFont="1" applyFill="1" applyBorder="1" applyAlignment="1">
      <alignment horizontal="center" vertical="center" shrinkToFit="1"/>
      <protection/>
    </xf>
    <xf numFmtId="0" fontId="11" fillId="0" borderId="19" xfId="61" applyFont="1" applyBorder="1" applyAlignment="1">
      <alignment vertical="center" shrinkToFit="1"/>
      <protection/>
    </xf>
    <xf numFmtId="3" fontId="8" fillId="0" borderId="11" xfId="61" applyNumberFormat="1" applyFont="1" applyBorder="1" applyAlignment="1">
      <alignment vertical="center" shrinkToFit="1"/>
      <protection/>
    </xf>
    <xf numFmtId="177" fontId="53" fillId="0" borderId="25" xfId="61" applyNumberFormat="1" applyFont="1" applyBorder="1" applyAlignment="1">
      <alignment vertical="center" shrinkToFit="1"/>
      <protection/>
    </xf>
    <xf numFmtId="176" fontId="10" fillId="0" borderId="17" xfId="0" applyNumberFormat="1" applyFont="1" applyBorder="1" applyAlignment="1">
      <alignment vertical="center"/>
    </xf>
    <xf numFmtId="176" fontId="10" fillId="0" borderId="16" xfId="0" applyNumberFormat="1" applyFont="1" applyBorder="1" applyAlignment="1">
      <alignment vertical="center"/>
    </xf>
    <xf numFmtId="176" fontId="11" fillId="0" borderId="0" xfId="0" applyNumberFormat="1" applyFont="1" applyBorder="1" applyAlignment="1">
      <alignment vertical="center"/>
    </xf>
    <xf numFmtId="0" fontId="8" fillId="0" borderId="16" xfId="61" applyFont="1" applyBorder="1" applyAlignment="1">
      <alignment horizontal="center" vertical="center" wrapText="1"/>
      <protection/>
    </xf>
    <xf numFmtId="0" fontId="8" fillId="0" borderId="26" xfId="61" applyFont="1" applyBorder="1" applyAlignment="1">
      <alignment vertical="center" shrinkToFit="1"/>
      <protection/>
    </xf>
    <xf numFmtId="0" fontId="8" fillId="0" borderId="26" xfId="61" applyFont="1" applyBorder="1" applyAlignment="1">
      <alignment horizontal="left" vertical="top" wrapText="1" shrinkToFit="1"/>
      <protection/>
    </xf>
    <xf numFmtId="0" fontId="8" fillId="0" borderId="26" xfId="61" applyFont="1" applyBorder="1" applyAlignment="1">
      <alignment horizontal="center" vertical="center" wrapText="1"/>
      <protection/>
    </xf>
    <xf numFmtId="177" fontId="8" fillId="0" borderId="27" xfId="61" applyNumberFormat="1" applyFont="1" applyBorder="1" applyAlignment="1">
      <alignment vertical="center" shrinkToFit="1"/>
      <protection/>
    </xf>
    <xf numFmtId="0" fontId="8" fillId="0" borderId="27" xfId="61" applyFont="1" applyBorder="1" applyAlignment="1">
      <alignment vertical="center" shrinkToFit="1"/>
      <protection/>
    </xf>
    <xf numFmtId="0" fontId="15" fillId="0" borderId="15" xfId="61" applyFont="1" applyBorder="1" applyAlignment="1">
      <alignment vertical="center" shrinkToFit="1"/>
      <protection/>
    </xf>
    <xf numFmtId="177" fontId="53" fillId="0" borderId="12" xfId="61" applyNumberFormat="1" applyFont="1" applyBorder="1" applyAlignment="1">
      <alignment vertical="center" shrinkToFit="1"/>
      <protection/>
    </xf>
    <xf numFmtId="177" fontId="9" fillId="0" borderId="0" xfId="61" applyNumberFormat="1" applyFont="1" applyAlignment="1">
      <alignment vertical="center" shrinkToFit="1"/>
      <protection/>
    </xf>
    <xf numFmtId="0" fontId="9" fillId="0" borderId="11" xfId="61" applyFont="1" applyBorder="1" applyAlignment="1">
      <alignment vertical="center" shrinkToFit="1"/>
      <protection/>
    </xf>
    <xf numFmtId="0" fontId="8" fillId="0" borderId="28" xfId="61" applyFont="1" applyBorder="1" applyAlignment="1">
      <alignment vertical="center" shrinkToFit="1"/>
      <protection/>
    </xf>
    <xf numFmtId="0" fontId="8" fillId="0" borderId="29" xfId="61" applyFont="1" applyBorder="1" applyAlignment="1">
      <alignment vertical="center" shrinkToFit="1"/>
      <protection/>
    </xf>
    <xf numFmtId="0" fontId="8" fillId="0" borderId="25" xfId="61" applyFont="1" applyBorder="1" applyAlignment="1">
      <alignment vertical="center" shrinkToFit="1"/>
      <protection/>
    </xf>
    <xf numFmtId="0" fontId="8" fillId="0" borderId="25" xfId="61" applyFont="1" applyBorder="1" applyAlignment="1">
      <alignment vertical="center" wrapText="1"/>
      <protection/>
    </xf>
    <xf numFmtId="177" fontId="8" fillId="0" borderId="30" xfId="61" applyNumberFormat="1" applyFont="1" applyBorder="1" applyAlignment="1">
      <alignment vertical="center" shrinkToFit="1"/>
      <protection/>
    </xf>
    <xf numFmtId="0" fontId="8" fillId="0" borderId="16" xfId="61" applyFont="1" applyBorder="1" applyAlignment="1">
      <alignment horizontal="right" vertical="center" shrinkToFit="1"/>
      <protection/>
    </xf>
    <xf numFmtId="0" fontId="8" fillId="0" borderId="25" xfId="61" applyFont="1" applyBorder="1" applyAlignment="1">
      <alignment horizontal="left" vertical="top" wrapText="1" shrinkToFit="1"/>
      <protection/>
    </xf>
    <xf numFmtId="0" fontId="8" fillId="0" borderId="10" xfId="61" applyFont="1" applyBorder="1" applyAlignment="1">
      <alignment vertical="center" shrinkToFit="1"/>
      <protection/>
    </xf>
    <xf numFmtId="0" fontId="8" fillId="0" borderId="22" xfId="61" applyFont="1" applyBorder="1" applyAlignment="1">
      <alignment horizontal="left" vertical="top" wrapText="1" shrinkToFit="1"/>
      <protection/>
    </xf>
    <xf numFmtId="0" fontId="8" fillId="0" borderId="25" xfId="61" applyFont="1" applyBorder="1" applyAlignment="1">
      <alignment horizontal="right" vertical="center" shrinkToFit="1"/>
      <protection/>
    </xf>
    <xf numFmtId="177" fontId="52" fillId="0" borderId="0" xfId="0" applyNumberFormat="1" applyFont="1" applyBorder="1" applyAlignment="1">
      <alignment vertical="center" shrinkToFit="1"/>
    </xf>
    <xf numFmtId="177" fontId="8" fillId="0" borderId="31" xfId="61" applyNumberFormat="1" applyFont="1" applyBorder="1" applyAlignment="1">
      <alignment vertical="center" shrinkToFit="1"/>
      <protection/>
    </xf>
    <xf numFmtId="177" fontId="8" fillId="0" borderId="14" xfId="61" applyNumberFormat="1" applyFont="1" applyBorder="1" applyAlignment="1">
      <alignment vertical="center" shrinkToFit="1"/>
      <protection/>
    </xf>
    <xf numFmtId="49" fontId="6" fillId="0" borderId="10" xfId="0" applyNumberFormat="1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10" fillId="0" borderId="14" xfId="61" applyFont="1" applyBorder="1" applyAlignment="1">
      <alignment vertical="top" wrapText="1" shrinkToFit="1"/>
      <protection/>
    </xf>
    <xf numFmtId="0" fontId="8" fillId="0" borderId="16" xfId="61" applyFont="1" applyBorder="1" applyAlignment="1">
      <alignment vertical="center" wrapText="1" shrinkToFit="1"/>
      <protection/>
    </xf>
    <xf numFmtId="176" fontId="10" fillId="0" borderId="15" xfId="0" applyNumberFormat="1" applyFont="1" applyBorder="1" applyAlignment="1">
      <alignment vertical="center"/>
    </xf>
    <xf numFmtId="0" fontId="8" fillId="0" borderId="14" xfId="61" applyFont="1" applyBorder="1" applyAlignment="1">
      <alignment horizontal="center" vertical="center" wrapText="1"/>
      <protection/>
    </xf>
    <xf numFmtId="0" fontId="8" fillId="0" borderId="16" xfId="61" applyFont="1" applyBorder="1" applyAlignment="1">
      <alignment horizontal="center" vertical="center" wrapText="1"/>
      <protection/>
    </xf>
    <xf numFmtId="0" fontId="8" fillId="0" borderId="14" xfId="61" applyFont="1" applyBorder="1" applyAlignment="1">
      <alignment horizontal="left" vertical="top" wrapText="1"/>
      <protection/>
    </xf>
    <xf numFmtId="0" fontId="8" fillId="0" borderId="16" xfId="61" applyFont="1" applyBorder="1" applyAlignment="1">
      <alignment horizontal="left" vertical="top" wrapText="1"/>
      <protection/>
    </xf>
    <xf numFmtId="0" fontId="8" fillId="0" borderId="14" xfId="61" applyFont="1" applyBorder="1" applyAlignment="1">
      <alignment horizontal="left" vertical="top" wrapText="1" shrinkToFit="1"/>
      <protection/>
    </xf>
    <xf numFmtId="0" fontId="8" fillId="0" borderId="16" xfId="61" applyFont="1" applyBorder="1" applyAlignment="1">
      <alignment horizontal="left" vertical="top" wrapText="1" shrinkToFit="1"/>
      <protection/>
    </xf>
    <xf numFmtId="0" fontId="8" fillId="0" borderId="15" xfId="61" applyFont="1" applyBorder="1" applyAlignment="1">
      <alignment horizontal="left" vertical="top" wrapText="1" shrinkToFit="1"/>
      <protection/>
    </xf>
    <xf numFmtId="0" fontId="7" fillId="0" borderId="0" xfId="61" applyFont="1" applyAlignment="1">
      <alignment horizontal="center" vertical="center" shrinkToFit="1"/>
      <protection/>
    </xf>
    <xf numFmtId="0" fontId="8" fillId="0" borderId="0" xfId="61" applyFont="1" applyAlignment="1">
      <alignment horizontal="center" vertical="center" shrinkToFit="1"/>
      <protection/>
    </xf>
    <xf numFmtId="0" fontId="8" fillId="0" borderId="10" xfId="61" applyFont="1" applyBorder="1" applyAlignment="1">
      <alignment horizontal="right" vertical="center" shrinkToFit="1"/>
      <protection/>
    </xf>
    <xf numFmtId="0" fontId="8" fillId="2" borderId="20" xfId="61" applyFont="1" applyFill="1" applyBorder="1" applyAlignment="1">
      <alignment horizontal="center" vertical="center" shrinkToFit="1"/>
      <protection/>
    </xf>
    <xf numFmtId="0" fontId="8" fillId="2" borderId="24" xfId="61" applyFont="1" applyFill="1" applyBorder="1" applyAlignment="1">
      <alignment horizontal="center" vertical="center" shrinkToFit="1"/>
      <protection/>
    </xf>
    <xf numFmtId="0" fontId="8" fillId="2" borderId="22" xfId="61" applyFont="1" applyFill="1" applyBorder="1" applyAlignment="1">
      <alignment horizontal="center" vertical="center" shrinkToFit="1"/>
      <protection/>
    </xf>
    <xf numFmtId="0" fontId="8" fillId="2" borderId="10" xfId="61" applyFont="1" applyFill="1" applyBorder="1" applyAlignment="1">
      <alignment horizontal="center" vertical="center" shrinkToFit="1"/>
      <protection/>
    </xf>
    <xf numFmtId="0" fontId="8" fillId="2" borderId="14" xfId="61" applyFont="1" applyFill="1" applyBorder="1" applyAlignment="1">
      <alignment horizontal="center" vertical="center" shrinkToFit="1"/>
      <protection/>
    </xf>
    <xf numFmtId="0" fontId="8" fillId="2" borderId="16" xfId="61" applyFont="1" applyFill="1" applyBorder="1" applyAlignment="1">
      <alignment horizontal="center" vertical="center" shrinkToFit="1"/>
      <protection/>
    </xf>
    <xf numFmtId="0" fontId="8" fillId="2" borderId="21" xfId="61" applyFont="1" applyFill="1" applyBorder="1" applyAlignment="1">
      <alignment horizontal="center" vertical="center" shrinkToFit="1"/>
      <protection/>
    </xf>
    <xf numFmtId="0" fontId="8" fillId="2" borderId="23" xfId="61" applyFont="1" applyFill="1" applyBorder="1" applyAlignment="1">
      <alignment horizontal="center" vertical="center" shrinkToFit="1"/>
      <protection/>
    </xf>
    <xf numFmtId="0" fontId="8" fillId="0" borderId="20" xfId="61" applyFont="1" applyBorder="1" applyAlignment="1">
      <alignment vertical="center" shrinkToFit="1"/>
      <protection/>
    </xf>
    <xf numFmtId="0" fontId="8" fillId="0" borderId="15" xfId="61" applyFont="1" applyBorder="1" applyAlignment="1">
      <alignment vertical="center" shrinkToFit="1"/>
      <protection/>
    </xf>
    <xf numFmtId="0" fontId="8" fillId="0" borderId="16" xfId="61" applyFont="1" applyBorder="1" applyAlignment="1">
      <alignment vertical="center" shrinkToFit="1"/>
      <protection/>
    </xf>
    <xf numFmtId="0" fontId="8" fillId="0" borderId="14" xfId="61" applyFont="1" applyBorder="1" applyAlignment="1">
      <alignment horizontal="center" vertical="center" wrapText="1" shrinkToFit="1"/>
      <protection/>
    </xf>
    <xf numFmtId="0" fontId="8" fillId="0" borderId="16" xfId="61" applyFont="1" applyBorder="1" applyAlignment="1">
      <alignment horizontal="center" vertical="center" wrapText="1" shrinkToFit="1"/>
      <protection/>
    </xf>
    <xf numFmtId="0" fontId="6" fillId="0" borderId="0" xfId="0" applyNumberFormat="1" applyFont="1" applyFill="1" applyAlignment="1">
      <alignment horizontal="center" vertical="center" shrinkToFit="1"/>
    </xf>
    <xf numFmtId="0" fontId="6" fillId="0" borderId="17" xfId="0" applyNumberFormat="1" applyFont="1" applyFill="1" applyBorder="1" applyAlignment="1">
      <alignment horizontal="center" vertical="center" shrinkToFit="1"/>
    </xf>
    <xf numFmtId="38" fontId="6" fillId="0" borderId="22" xfId="48" applyFont="1" applyBorder="1" applyAlignment="1">
      <alignment horizontal="right" vertical="center"/>
    </xf>
    <xf numFmtId="38" fontId="6" fillId="0" borderId="10" xfId="48" applyFont="1" applyBorder="1" applyAlignment="1">
      <alignment horizontal="right" vertical="center"/>
    </xf>
    <xf numFmtId="38" fontId="6" fillId="0" borderId="23" xfId="48" applyFont="1" applyBorder="1" applyAlignment="1">
      <alignment horizontal="right" vertical="center"/>
    </xf>
    <xf numFmtId="38" fontId="6" fillId="0" borderId="22" xfId="0" applyNumberFormat="1" applyFont="1" applyFill="1" applyBorder="1" applyAlignment="1">
      <alignment horizontal="right" vertical="center"/>
    </xf>
    <xf numFmtId="38" fontId="6" fillId="0" borderId="10" xfId="0" applyNumberFormat="1" applyFont="1" applyFill="1" applyBorder="1" applyAlignment="1">
      <alignment horizontal="right" vertical="center"/>
    </xf>
    <xf numFmtId="38" fontId="6" fillId="0" borderId="23" xfId="0" applyNumberFormat="1" applyFont="1" applyFill="1" applyBorder="1" applyAlignment="1">
      <alignment horizontal="right" vertical="center"/>
    </xf>
    <xf numFmtId="49" fontId="6" fillId="0" borderId="20" xfId="0" applyNumberFormat="1" applyFont="1" applyFill="1" applyBorder="1" applyAlignment="1">
      <alignment horizontal="left" vertical="center"/>
    </xf>
    <xf numFmtId="49" fontId="6" fillId="0" borderId="24" xfId="0" applyNumberFormat="1" applyFont="1" applyFill="1" applyBorder="1" applyAlignment="1">
      <alignment horizontal="left" vertical="center"/>
    </xf>
    <xf numFmtId="49" fontId="6" fillId="0" borderId="21" xfId="0" applyNumberFormat="1" applyFont="1" applyFill="1" applyBorder="1" applyAlignment="1">
      <alignment horizontal="left" vertical="center"/>
    </xf>
    <xf numFmtId="38" fontId="6" fillId="0" borderId="20" xfId="48" applyFont="1" applyFill="1" applyBorder="1" applyAlignment="1">
      <alignment horizontal="right" vertical="center"/>
    </xf>
    <xf numFmtId="38" fontId="6" fillId="0" borderId="24" xfId="48" applyFont="1" applyFill="1" applyBorder="1" applyAlignment="1">
      <alignment horizontal="right" vertical="center"/>
    </xf>
    <xf numFmtId="38" fontId="6" fillId="0" borderId="21" xfId="48" applyFont="1" applyFill="1" applyBorder="1" applyAlignment="1">
      <alignment horizontal="right" vertical="center"/>
    </xf>
    <xf numFmtId="179" fontId="6" fillId="0" borderId="11" xfId="0" applyNumberFormat="1" applyFont="1" applyFill="1" applyBorder="1" applyAlignment="1">
      <alignment horizontal="right" vertical="center"/>
    </xf>
    <xf numFmtId="179" fontId="6" fillId="0" borderId="0" xfId="0" applyNumberFormat="1" applyFont="1" applyFill="1" applyAlignment="1">
      <alignment horizontal="right" vertical="center"/>
    </xf>
    <xf numFmtId="179" fontId="6" fillId="0" borderId="17" xfId="0" applyNumberFormat="1" applyFont="1" applyFill="1" applyBorder="1" applyAlignment="1">
      <alignment horizontal="right" vertical="center"/>
    </xf>
    <xf numFmtId="0" fontId="6" fillId="0" borderId="19" xfId="0" applyNumberFormat="1" applyFont="1" applyFill="1" applyBorder="1" applyAlignment="1">
      <alignment horizontal="center" vertical="center"/>
    </xf>
    <xf numFmtId="0" fontId="6" fillId="0" borderId="18" xfId="0" applyNumberFormat="1" applyFont="1" applyFill="1" applyBorder="1" applyAlignment="1">
      <alignment horizontal="center" vertical="center"/>
    </xf>
    <xf numFmtId="0" fontId="6" fillId="0" borderId="13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38" fontId="6" fillId="0" borderId="28" xfId="48" applyFont="1" applyFill="1" applyBorder="1" applyAlignment="1">
      <alignment horizontal="right" vertical="center" shrinkToFit="1"/>
    </xf>
    <xf numFmtId="38" fontId="6" fillId="0" borderId="29" xfId="48" applyFont="1" applyFill="1" applyBorder="1" applyAlignment="1">
      <alignment horizontal="right" vertical="center" shrinkToFit="1"/>
    </xf>
    <xf numFmtId="38" fontId="6" fillId="0" borderId="30" xfId="48" applyFont="1" applyFill="1" applyBorder="1" applyAlignment="1">
      <alignment horizontal="right" vertical="center" shrinkToFit="1"/>
    </xf>
    <xf numFmtId="49" fontId="51" fillId="0" borderId="12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/>
    </xf>
    <xf numFmtId="38" fontId="6" fillId="0" borderId="19" xfId="48" applyFont="1" applyFill="1" applyBorder="1" applyAlignment="1">
      <alignment horizontal="right" vertical="center" shrinkToFit="1"/>
    </xf>
    <xf numFmtId="38" fontId="6" fillId="0" borderId="18" xfId="48" applyFont="1" applyFill="1" applyBorder="1" applyAlignment="1">
      <alignment horizontal="right" vertical="center" shrinkToFit="1"/>
    </xf>
    <xf numFmtId="38" fontId="6" fillId="0" borderId="13" xfId="48" applyFont="1" applyFill="1" applyBorder="1" applyAlignment="1">
      <alignment horizontal="right" vertical="center" shrinkToFit="1"/>
    </xf>
    <xf numFmtId="0" fontId="6" fillId="0" borderId="19" xfId="0" applyNumberFormat="1" applyFont="1" applyFill="1" applyBorder="1" applyAlignment="1">
      <alignment horizontal="center" vertical="center" wrapText="1"/>
    </xf>
    <xf numFmtId="0" fontId="6" fillId="0" borderId="18" xfId="0" applyNumberFormat="1" applyFont="1" applyFill="1" applyBorder="1" applyAlignment="1">
      <alignment horizontal="center" vertical="center" wrapText="1"/>
    </xf>
    <xf numFmtId="0" fontId="6" fillId="0" borderId="13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left" vertical="center"/>
    </xf>
    <xf numFmtId="0" fontId="6" fillId="0" borderId="0" xfId="0" applyNumberFormat="1" applyFont="1" applyFill="1" applyBorder="1" applyAlignment="1">
      <alignment horizontal="left" vertical="center"/>
    </xf>
    <xf numFmtId="0" fontId="6" fillId="0" borderId="17" xfId="0" applyNumberFormat="1" applyFont="1" applyFill="1" applyBorder="1" applyAlignment="1">
      <alignment horizontal="left" vertical="center"/>
    </xf>
    <xf numFmtId="38" fontId="51" fillId="0" borderId="22" xfId="0" applyNumberFormat="1" applyFont="1" applyFill="1" applyBorder="1" applyAlignment="1">
      <alignment horizontal="right" vertical="center"/>
    </xf>
    <xf numFmtId="38" fontId="51" fillId="0" borderId="10" xfId="0" applyNumberFormat="1" applyFont="1" applyFill="1" applyBorder="1" applyAlignment="1">
      <alignment horizontal="right" vertical="center"/>
    </xf>
    <xf numFmtId="38" fontId="51" fillId="0" borderId="23" xfId="0" applyNumberFormat="1" applyFont="1" applyFill="1" applyBorder="1" applyAlignment="1">
      <alignment horizontal="right" vertical="center"/>
    </xf>
    <xf numFmtId="38" fontId="51" fillId="0" borderId="11" xfId="0" applyNumberFormat="1" applyFont="1" applyFill="1" applyBorder="1" applyAlignment="1">
      <alignment horizontal="right" vertical="center"/>
    </xf>
    <xf numFmtId="38" fontId="51" fillId="0" borderId="0" xfId="0" applyNumberFormat="1" applyFont="1" applyFill="1" applyAlignment="1">
      <alignment horizontal="right" vertical="center"/>
    </xf>
    <xf numFmtId="38" fontId="51" fillId="0" borderId="17" xfId="0" applyNumberFormat="1" applyFont="1" applyFill="1" applyBorder="1" applyAlignment="1">
      <alignment horizontal="right" vertical="center"/>
    </xf>
    <xf numFmtId="38" fontId="6" fillId="0" borderId="28" xfId="0" applyNumberFormat="1" applyFont="1" applyFill="1" applyBorder="1" applyAlignment="1">
      <alignment horizontal="right" vertical="center"/>
    </xf>
    <xf numFmtId="38" fontId="6" fillId="0" borderId="29" xfId="0" applyNumberFormat="1" applyFont="1" applyFill="1" applyBorder="1" applyAlignment="1">
      <alignment horizontal="right" vertical="center"/>
    </xf>
    <xf numFmtId="38" fontId="6" fillId="0" borderId="30" xfId="0" applyNumberFormat="1" applyFont="1" applyFill="1" applyBorder="1" applyAlignment="1">
      <alignment horizontal="right" vertical="center"/>
    </xf>
    <xf numFmtId="38" fontId="51" fillId="0" borderId="28" xfId="0" applyNumberFormat="1" applyFont="1" applyFill="1" applyBorder="1" applyAlignment="1">
      <alignment horizontal="right" vertical="center"/>
    </xf>
    <xf numFmtId="38" fontId="51" fillId="0" borderId="29" xfId="0" applyNumberFormat="1" applyFont="1" applyFill="1" applyBorder="1" applyAlignment="1">
      <alignment horizontal="right" vertical="center"/>
    </xf>
    <xf numFmtId="38" fontId="51" fillId="0" borderId="30" xfId="0" applyNumberFormat="1" applyFont="1" applyFill="1" applyBorder="1" applyAlignment="1">
      <alignment horizontal="right" vertical="center"/>
    </xf>
    <xf numFmtId="38" fontId="6" fillId="0" borderId="11" xfId="0" applyNumberFormat="1" applyFont="1" applyFill="1" applyBorder="1" applyAlignment="1">
      <alignment horizontal="right" vertical="center"/>
    </xf>
    <xf numFmtId="38" fontId="6" fillId="0" borderId="0" xfId="0" applyNumberFormat="1" applyFont="1" applyFill="1" applyBorder="1" applyAlignment="1">
      <alignment horizontal="right" vertical="center"/>
    </xf>
    <xf numFmtId="38" fontId="6" fillId="0" borderId="17" xfId="0" applyNumberFormat="1" applyFont="1" applyFill="1" applyBorder="1" applyAlignment="1">
      <alignment horizontal="right" vertical="center"/>
    </xf>
    <xf numFmtId="38" fontId="51" fillId="0" borderId="0" xfId="0" applyNumberFormat="1" applyFont="1" applyFill="1" applyBorder="1" applyAlignment="1">
      <alignment horizontal="right" vertical="center"/>
    </xf>
    <xf numFmtId="49" fontId="6" fillId="0" borderId="19" xfId="0" applyNumberFormat="1" applyFont="1" applyFill="1" applyBorder="1" applyAlignment="1">
      <alignment horizontal="center" vertical="center"/>
    </xf>
    <xf numFmtId="49" fontId="6" fillId="0" borderId="18" xfId="0" applyNumberFormat="1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center"/>
    </xf>
    <xf numFmtId="176" fontId="6" fillId="0" borderId="0" xfId="0" applyNumberFormat="1" applyFont="1" applyBorder="1" applyAlignment="1">
      <alignment horizontal="left" vertical="center"/>
    </xf>
    <xf numFmtId="176" fontId="6" fillId="0" borderId="17" xfId="0" applyNumberFormat="1" applyFont="1" applyBorder="1" applyAlignment="1">
      <alignment horizontal="left" vertical="center"/>
    </xf>
    <xf numFmtId="49" fontId="6" fillId="0" borderId="19" xfId="0" applyNumberFormat="1" applyFont="1" applyFill="1" applyBorder="1" applyAlignment="1">
      <alignment horizontal="center" vertical="center" wrapText="1"/>
    </xf>
    <xf numFmtId="49" fontId="6" fillId="0" borderId="18" xfId="0" applyNumberFormat="1" applyFont="1" applyFill="1" applyBorder="1" applyAlignment="1">
      <alignment horizontal="center" vertical="center" wrapText="1"/>
    </xf>
    <xf numFmtId="49" fontId="6" fillId="0" borderId="32" xfId="0" applyNumberFormat="1" applyFont="1" applyFill="1" applyBorder="1" applyAlignment="1">
      <alignment horizontal="center" vertical="center" wrapText="1"/>
    </xf>
    <xf numFmtId="0" fontId="6" fillId="0" borderId="33" xfId="0" applyNumberFormat="1" applyFont="1" applyFill="1" applyBorder="1" applyAlignment="1">
      <alignment horizontal="center" vertical="center" wrapText="1"/>
    </xf>
    <xf numFmtId="0" fontId="9" fillId="0" borderId="19" xfId="0" applyNumberFormat="1" applyFont="1" applyFill="1" applyBorder="1" applyAlignment="1">
      <alignment horizontal="center" vertical="center" wrapText="1"/>
    </xf>
    <xf numFmtId="0" fontId="9" fillId="0" borderId="18" xfId="0" applyNumberFormat="1" applyFont="1" applyFill="1" applyBorder="1" applyAlignment="1">
      <alignment horizontal="center" vertical="center" wrapText="1"/>
    </xf>
    <xf numFmtId="0" fontId="9" fillId="0" borderId="13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>
      <alignment horizontal="left" vertical="center"/>
    </xf>
    <xf numFmtId="49" fontId="6" fillId="0" borderId="17" xfId="0" applyNumberFormat="1" applyFont="1" applyFill="1" applyBorder="1" applyAlignment="1">
      <alignment horizontal="left" vertical="center"/>
    </xf>
    <xf numFmtId="38" fontId="6" fillId="0" borderId="20" xfId="0" applyNumberFormat="1" applyFont="1" applyFill="1" applyBorder="1" applyAlignment="1">
      <alignment horizontal="right" vertical="center"/>
    </xf>
    <xf numFmtId="38" fontId="6" fillId="0" borderId="24" xfId="0" applyNumberFormat="1" applyFont="1" applyFill="1" applyBorder="1" applyAlignment="1">
      <alignment horizontal="right" vertical="center"/>
    </xf>
    <xf numFmtId="38" fontId="6" fillId="0" borderId="21" xfId="0" applyNumberFormat="1" applyFont="1" applyFill="1" applyBorder="1" applyAlignment="1">
      <alignment horizontal="right" vertical="center"/>
    </xf>
    <xf numFmtId="0" fontId="6" fillId="0" borderId="0" xfId="0" applyNumberFormat="1" applyFont="1" applyFill="1" applyAlignment="1">
      <alignment horizontal="left" vertical="center" shrinkToFit="1"/>
    </xf>
    <xf numFmtId="0" fontId="6" fillId="0" borderId="17" xfId="0" applyNumberFormat="1" applyFont="1" applyFill="1" applyBorder="1" applyAlignment="1">
      <alignment horizontal="left" vertical="center" shrinkToFit="1"/>
    </xf>
    <xf numFmtId="38" fontId="6" fillId="0" borderId="11" xfId="48" applyFont="1" applyBorder="1" applyAlignment="1">
      <alignment vertical="center"/>
    </xf>
    <xf numFmtId="38" fontId="6" fillId="0" borderId="0" xfId="48" applyFont="1" applyBorder="1" applyAlignment="1">
      <alignment vertical="center"/>
    </xf>
    <xf numFmtId="38" fontId="6" fillId="0" borderId="17" xfId="48" applyFont="1" applyBorder="1" applyAlignment="1">
      <alignment vertical="center"/>
    </xf>
    <xf numFmtId="38" fontId="6" fillId="0" borderId="0" xfId="0" applyNumberFormat="1" applyFont="1" applyFill="1" applyAlignment="1">
      <alignment horizontal="right" vertical="center"/>
    </xf>
    <xf numFmtId="38" fontId="6" fillId="0" borderId="28" xfId="48" applyFont="1" applyBorder="1" applyAlignment="1">
      <alignment vertical="center"/>
    </xf>
    <xf numFmtId="38" fontId="6" fillId="0" borderId="29" xfId="48" applyFont="1" applyBorder="1" applyAlignment="1">
      <alignment vertical="center"/>
    </xf>
    <xf numFmtId="38" fontId="6" fillId="0" borderId="30" xfId="48" applyFont="1" applyBorder="1" applyAlignment="1">
      <alignment vertical="center"/>
    </xf>
    <xf numFmtId="49" fontId="14" fillId="0" borderId="0" xfId="0" applyNumberFormat="1" applyFont="1" applyFill="1" applyAlignment="1">
      <alignment horizontal="center" vertical="center"/>
    </xf>
    <xf numFmtId="0" fontId="10" fillId="0" borderId="0" xfId="0" applyNumberFormat="1" applyFont="1" applyFill="1" applyAlignment="1">
      <alignment horizontal="left" vertical="center"/>
    </xf>
    <xf numFmtId="0" fontId="53" fillId="0" borderId="0" xfId="0" applyFont="1" applyAlignment="1">
      <alignment horizontal="center" vertical="center"/>
    </xf>
    <xf numFmtId="49" fontId="6" fillId="0" borderId="19" xfId="0" applyNumberFormat="1" applyFont="1" applyFill="1" applyBorder="1" applyAlignment="1">
      <alignment horizontal="left" vertical="center"/>
    </xf>
    <xf numFmtId="49" fontId="6" fillId="0" borderId="18" xfId="0" applyNumberFormat="1" applyFont="1" applyFill="1" applyBorder="1" applyAlignment="1">
      <alignment horizontal="left" vertical="center"/>
    </xf>
    <xf numFmtId="49" fontId="6" fillId="0" borderId="13" xfId="0" applyNumberFormat="1" applyFont="1" applyFill="1" applyBorder="1" applyAlignment="1">
      <alignment horizontal="left" vertical="center"/>
    </xf>
    <xf numFmtId="38" fontId="6" fillId="0" borderId="19" xfId="48" applyFont="1" applyFill="1" applyBorder="1" applyAlignment="1">
      <alignment horizontal="right" vertical="center"/>
    </xf>
    <xf numFmtId="38" fontId="6" fillId="0" borderId="18" xfId="48" applyFont="1" applyFill="1" applyBorder="1" applyAlignment="1">
      <alignment horizontal="right" vertical="center"/>
    </xf>
    <xf numFmtId="38" fontId="6" fillId="0" borderId="13" xfId="48" applyFont="1" applyFill="1" applyBorder="1" applyAlignment="1">
      <alignment horizontal="right" vertical="center"/>
    </xf>
    <xf numFmtId="0" fontId="6" fillId="0" borderId="22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0" fontId="6" fillId="0" borderId="23" xfId="0" applyNumberFormat="1" applyFont="1" applyFill="1" applyBorder="1" applyAlignment="1">
      <alignment horizontal="center" vertical="center"/>
    </xf>
    <xf numFmtId="0" fontId="6" fillId="0" borderId="20" xfId="0" applyNumberFormat="1" applyFont="1" applyFill="1" applyBorder="1" applyAlignment="1">
      <alignment horizontal="left" vertical="center"/>
    </xf>
    <xf numFmtId="0" fontId="6" fillId="0" borderId="24" xfId="0" applyNumberFormat="1" applyFont="1" applyFill="1" applyBorder="1" applyAlignment="1">
      <alignment horizontal="left" vertical="center"/>
    </xf>
    <xf numFmtId="0" fontId="6" fillId="0" borderId="21" xfId="0" applyNumberFormat="1" applyFont="1" applyFill="1" applyBorder="1" applyAlignment="1">
      <alignment horizontal="left" vertical="center"/>
    </xf>
    <xf numFmtId="38" fontId="51" fillId="0" borderId="20" xfId="0" applyNumberFormat="1" applyFont="1" applyFill="1" applyBorder="1" applyAlignment="1">
      <alignment horizontal="right" vertical="center"/>
    </xf>
    <xf numFmtId="38" fontId="51" fillId="0" borderId="24" xfId="0" applyNumberFormat="1" applyFont="1" applyFill="1" applyBorder="1" applyAlignment="1">
      <alignment horizontal="right" vertical="center"/>
    </xf>
    <xf numFmtId="38" fontId="51" fillId="0" borderId="21" xfId="0" applyNumberFormat="1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6"/>
  <sheetViews>
    <sheetView tabSelected="1" zoomScale="96" zoomScaleNormal="96" workbookViewId="0" topLeftCell="A31">
      <selection activeCell="D23" sqref="D23"/>
    </sheetView>
  </sheetViews>
  <sheetFormatPr defaultColWidth="9.00390625" defaultRowHeight="24.75" customHeight="1"/>
  <cols>
    <col min="1" max="1" width="13.75390625" style="2" customWidth="1"/>
    <col min="2" max="2" width="23.125" style="2" customWidth="1"/>
    <col min="3" max="3" width="24.125" style="2" customWidth="1"/>
    <col min="4" max="4" width="35.875" style="2" customWidth="1"/>
    <col min="5" max="5" width="18.875" style="2" customWidth="1"/>
    <col min="6" max="6" width="15.875" style="2" customWidth="1"/>
    <col min="7" max="7" width="9.125" style="2" customWidth="1"/>
    <col min="8" max="8" width="12.125" style="2" customWidth="1"/>
    <col min="9" max="16384" width="9.125" style="2" customWidth="1"/>
  </cols>
  <sheetData>
    <row r="1" spans="1:6" s="1" customFormat="1" ht="17.25" customHeight="1">
      <c r="A1" s="99" t="s">
        <v>43</v>
      </c>
      <c r="B1" s="99"/>
      <c r="C1" s="99"/>
      <c r="D1" s="99"/>
      <c r="E1" s="99"/>
      <c r="F1" s="99"/>
    </row>
    <row r="2" spans="1:6" s="1" customFormat="1" ht="17.25" customHeight="1">
      <c r="A2" s="100" t="s">
        <v>146</v>
      </c>
      <c r="B2" s="100"/>
      <c r="C2" s="100"/>
      <c r="D2" s="100"/>
      <c r="E2" s="100"/>
      <c r="F2" s="100"/>
    </row>
    <row r="3" spans="1:6" s="1" customFormat="1" ht="17.25" customHeight="1">
      <c r="A3" s="101" t="s">
        <v>16</v>
      </c>
      <c r="B3" s="101"/>
      <c r="C3" s="101"/>
      <c r="D3" s="101"/>
      <c r="E3" s="101"/>
      <c r="F3" s="101"/>
    </row>
    <row r="4" spans="1:6" ht="17.25" customHeight="1">
      <c r="A4" s="102" t="s">
        <v>17</v>
      </c>
      <c r="B4" s="103"/>
      <c r="C4" s="106" t="s">
        <v>18</v>
      </c>
      <c r="D4" s="102" t="s">
        <v>19</v>
      </c>
      <c r="E4" s="108"/>
      <c r="F4" s="108" t="s">
        <v>20</v>
      </c>
    </row>
    <row r="5" spans="1:6" ht="17.25" customHeight="1">
      <c r="A5" s="104"/>
      <c r="B5" s="105"/>
      <c r="C5" s="107"/>
      <c r="D5" s="57" t="s">
        <v>19</v>
      </c>
      <c r="E5" s="57" t="s">
        <v>21</v>
      </c>
      <c r="F5" s="109"/>
    </row>
    <row r="6" spans="1:6" ht="24.75" customHeight="1">
      <c r="A6" s="24" t="s">
        <v>22</v>
      </c>
      <c r="B6" s="25"/>
      <c r="C6" s="26"/>
      <c r="D6" s="24"/>
      <c r="E6" s="26"/>
      <c r="F6" s="27"/>
    </row>
    <row r="7" spans="1:6" ht="40.5" customHeight="1">
      <c r="A7" s="28"/>
      <c r="B7" s="29" t="s">
        <v>23</v>
      </c>
      <c r="C7" s="30" t="s">
        <v>24</v>
      </c>
      <c r="D7" s="31" t="s">
        <v>25</v>
      </c>
      <c r="E7" s="56" t="s">
        <v>26</v>
      </c>
      <c r="F7" s="33">
        <v>40000</v>
      </c>
    </row>
    <row r="8" spans="1:6" ht="30.75" customHeight="1">
      <c r="A8" s="26"/>
      <c r="B8" s="110" t="s">
        <v>27</v>
      </c>
      <c r="C8" s="28" t="s">
        <v>119</v>
      </c>
      <c r="D8" s="28" t="s">
        <v>120</v>
      </c>
      <c r="E8" s="92" t="s">
        <v>26</v>
      </c>
      <c r="F8" s="52"/>
    </row>
    <row r="9" spans="1:6" ht="25.5" customHeight="1">
      <c r="A9" s="26"/>
      <c r="B9" s="111"/>
      <c r="C9" s="37" t="s">
        <v>121</v>
      </c>
      <c r="D9" s="37"/>
      <c r="E9" s="93"/>
      <c r="F9" s="51">
        <v>4699097</v>
      </c>
    </row>
    <row r="10" spans="1:6" ht="24.75" customHeight="1">
      <c r="A10" s="26"/>
      <c r="B10" s="111"/>
      <c r="C10" s="28" t="s">
        <v>28</v>
      </c>
      <c r="D10" s="34" t="s">
        <v>25</v>
      </c>
      <c r="E10" s="54" t="s">
        <v>29</v>
      </c>
      <c r="F10" s="36"/>
    </row>
    <row r="11" spans="1:6" ht="24.75" customHeight="1">
      <c r="A11" s="26"/>
      <c r="B11" s="111"/>
      <c r="C11" s="37" t="s">
        <v>103</v>
      </c>
      <c r="D11" s="38"/>
      <c r="E11" s="39"/>
      <c r="F11" s="40">
        <v>0</v>
      </c>
    </row>
    <row r="12" spans="1:8" ht="28.5" customHeight="1">
      <c r="A12" s="26"/>
      <c r="B12" s="111"/>
      <c r="C12" s="28" t="s">
        <v>28</v>
      </c>
      <c r="D12" s="34" t="s">
        <v>25</v>
      </c>
      <c r="E12" s="92" t="s">
        <v>26</v>
      </c>
      <c r="F12" s="36"/>
      <c r="H12" s="53"/>
    </row>
    <row r="13" spans="1:6" ht="24.75" customHeight="1">
      <c r="A13" s="26"/>
      <c r="B13" s="111"/>
      <c r="C13" s="37" t="s">
        <v>103</v>
      </c>
      <c r="D13" s="38"/>
      <c r="E13" s="93"/>
      <c r="F13" s="40">
        <v>34849050</v>
      </c>
    </row>
    <row r="14" spans="1:6" ht="27.75" customHeight="1">
      <c r="A14" s="26"/>
      <c r="B14" s="111"/>
      <c r="C14" s="28" t="s">
        <v>28</v>
      </c>
      <c r="D14" s="34" t="s">
        <v>25</v>
      </c>
      <c r="E14" s="92" t="s">
        <v>26</v>
      </c>
      <c r="F14" s="36"/>
    </row>
    <row r="15" spans="1:6" ht="24.75" customHeight="1">
      <c r="A15" s="26"/>
      <c r="B15" s="112"/>
      <c r="C15" s="37" t="s">
        <v>104</v>
      </c>
      <c r="D15" s="38"/>
      <c r="E15" s="93"/>
      <c r="F15" s="40">
        <v>6620932</v>
      </c>
    </row>
    <row r="16" spans="1:6" ht="35.25" customHeight="1">
      <c r="A16" s="26"/>
      <c r="B16" s="29" t="s">
        <v>130</v>
      </c>
      <c r="C16" s="30" t="s">
        <v>147</v>
      </c>
      <c r="D16" s="58" t="s">
        <v>148</v>
      </c>
      <c r="E16" s="32" t="s">
        <v>26</v>
      </c>
      <c r="F16" s="33">
        <v>22501330</v>
      </c>
    </row>
    <row r="17" spans="1:6" ht="39" customHeight="1">
      <c r="A17" s="26"/>
      <c r="B17" s="41" t="s">
        <v>127</v>
      </c>
      <c r="C17" s="30"/>
      <c r="D17" s="31"/>
      <c r="E17" s="32" t="s">
        <v>26</v>
      </c>
      <c r="F17" s="33">
        <v>0</v>
      </c>
    </row>
    <row r="18" spans="1:6" ht="24.75" customHeight="1">
      <c r="A18" s="26"/>
      <c r="B18" s="31" t="s">
        <v>0</v>
      </c>
      <c r="C18" s="30"/>
      <c r="D18" s="42"/>
      <c r="E18" s="32"/>
      <c r="F18" s="33">
        <v>0</v>
      </c>
    </row>
    <row r="19" spans="1:6" ht="24.75" customHeight="1" thickBot="1">
      <c r="A19" s="74" t="s">
        <v>1</v>
      </c>
      <c r="B19" s="75"/>
      <c r="C19" s="76"/>
      <c r="D19" s="76"/>
      <c r="E19" s="77"/>
      <c r="F19" s="78">
        <f>SUM(F7:F18)</f>
        <v>68710409</v>
      </c>
    </row>
    <row r="20" spans="1:7" ht="24.75" customHeight="1" thickTop="1">
      <c r="A20" s="24" t="s">
        <v>30</v>
      </c>
      <c r="B20" s="25"/>
      <c r="C20" s="26"/>
      <c r="D20" s="24"/>
      <c r="E20" s="43"/>
      <c r="F20" s="85"/>
      <c r="G20" s="73"/>
    </row>
    <row r="21" spans="1:7" ht="24.75" customHeight="1">
      <c r="A21" s="34" t="s">
        <v>31</v>
      </c>
      <c r="B21" s="34"/>
      <c r="C21" s="28"/>
      <c r="D21" s="44"/>
      <c r="E21" s="35"/>
      <c r="F21" s="36"/>
      <c r="G21" s="73"/>
    </row>
    <row r="22" spans="1:6" ht="31.5" customHeight="1">
      <c r="A22" s="24"/>
      <c r="B22" s="34" t="s">
        <v>2</v>
      </c>
      <c r="C22" s="28" t="s">
        <v>32</v>
      </c>
      <c r="D22" s="89" t="s">
        <v>44</v>
      </c>
      <c r="E22" s="92" t="s">
        <v>26</v>
      </c>
      <c r="F22" s="36"/>
    </row>
    <row r="23" spans="1:6" ht="24.75" customHeight="1">
      <c r="A23" s="24"/>
      <c r="B23" s="38"/>
      <c r="C23" s="37" t="s">
        <v>103</v>
      </c>
      <c r="D23" s="90" t="s">
        <v>157</v>
      </c>
      <c r="E23" s="93"/>
      <c r="F23" s="40">
        <v>10519383</v>
      </c>
    </row>
    <row r="24" spans="1:6" ht="31.5" customHeight="1">
      <c r="A24" s="24"/>
      <c r="B24" s="34" t="s">
        <v>2</v>
      </c>
      <c r="C24" s="28" t="s">
        <v>32</v>
      </c>
      <c r="D24" s="89" t="s">
        <v>44</v>
      </c>
      <c r="E24" s="92" t="s">
        <v>26</v>
      </c>
      <c r="F24" s="86"/>
    </row>
    <row r="25" spans="1:6" ht="22.5" customHeight="1">
      <c r="A25" s="24"/>
      <c r="B25" s="38"/>
      <c r="C25" s="37" t="s">
        <v>106</v>
      </c>
      <c r="D25" s="49"/>
      <c r="E25" s="93"/>
      <c r="F25" s="40">
        <v>7082719</v>
      </c>
    </row>
    <row r="26" spans="1:6" ht="29.25" customHeight="1">
      <c r="A26" s="24"/>
      <c r="B26" s="34" t="s">
        <v>105</v>
      </c>
      <c r="C26" s="28" t="s">
        <v>32</v>
      </c>
      <c r="D26" s="94" t="s">
        <v>107</v>
      </c>
      <c r="E26" s="92" t="s">
        <v>26</v>
      </c>
      <c r="F26" s="36"/>
    </row>
    <row r="27" spans="1:6" ht="24.75" customHeight="1">
      <c r="A27" s="24"/>
      <c r="B27" s="38"/>
      <c r="C27" s="37" t="s">
        <v>103</v>
      </c>
      <c r="D27" s="95"/>
      <c r="E27" s="93"/>
      <c r="F27" s="40">
        <v>4831000</v>
      </c>
    </row>
    <row r="28" spans="1:6" ht="24.75" customHeight="1">
      <c r="A28" s="26"/>
      <c r="B28" s="113" t="s">
        <v>149</v>
      </c>
      <c r="C28" s="26" t="s">
        <v>133</v>
      </c>
      <c r="D28" s="94" t="s">
        <v>150</v>
      </c>
      <c r="E28" s="92" t="s">
        <v>26</v>
      </c>
      <c r="F28" s="52"/>
    </row>
    <row r="29" spans="1:6" ht="29.25" customHeight="1">
      <c r="A29" s="37"/>
      <c r="B29" s="114"/>
      <c r="C29" s="26" t="s">
        <v>134</v>
      </c>
      <c r="D29" s="95"/>
      <c r="E29" s="93"/>
      <c r="F29" s="27">
        <v>2139706</v>
      </c>
    </row>
    <row r="30" spans="1:6" ht="31.5" customHeight="1">
      <c r="A30" s="24" t="s">
        <v>33</v>
      </c>
      <c r="B30" s="28" t="s">
        <v>4</v>
      </c>
      <c r="C30" s="28" t="s">
        <v>110</v>
      </c>
      <c r="D30" s="96" t="s">
        <v>34</v>
      </c>
      <c r="E30" s="92" t="s">
        <v>26</v>
      </c>
      <c r="F30" s="36"/>
    </row>
    <row r="31" spans="1:6" ht="24.75" customHeight="1">
      <c r="A31" s="24"/>
      <c r="B31" s="26"/>
      <c r="C31" s="37" t="s">
        <v>109</v>
      </c>
      <c r="D31" s="97"/>
      <c r="E31" s="93"/>
      <c r="F31" s="40">
        <v>294560</v>
      </c>
    </row>
    <row r="32" spans="1:6" ht="24.75" customHeight="1">
      <c r="A32" s="24"/>
      <c r="B32" s="28"/>
      <c r="C32" s="26" t="s">
        <v>138</v>
      </c>
      <c r="D32" s="96" t="s">
        <v>34</v>
      </c>
      <c r="E32" s="92" t="s">
        <v>26</v>
      </c>
      <c r="F32" s="27"/>
    </row>
    <row r="33" spans="1:6" ht="24.75" customHeight="1">
      <c r="A33" s="24"/>
      <c r="B33" s="37"/>
      <c r="C33" s="26" t="s">
        <v>139</v>
      </c>
      <c r="D33" s="98"/>
      <c r="E33" s="93"/>
      <c r="F33" s="27">
        <v>1200000</v>
      </c>
    </row>
    <row r="34" spans="1:6" ht="24.75" customHeight="1">
      <c r="A34" s="24"/>
      <c r="B34" s="24"/>
      <c r="C34" s="28" t="s">
        <v>151</v>
      </c>
      <c r="D34" s="96" t="s">
        <v>34</v>
      </c>
      <c r="E34" s="92" t="s">
        <v>26</v>
      </c>
      <c r="F34" s="86"/>
    </row>
    <row r="35" spans="1:6" ht="24.75" customHeight="1">
      <c r="A35" s="24"/>
      <c r="B35" s="24"/>
      <c r="C35" s="26" t="s">
        <v>139</v>
      </c>
      <c r="D35" s="98"/>
      <c r="E35" s="93"/>
      <c r="F35" s="27">
        <v>10221303</v>
      </c>
    </row>
    <row r="36" spans="1:6" ht="24.75" customHeight="1">
      <c r="A36" s="24"/>
      <c r="B36" s="34" t="s">
        <v>140</v>
      </c>
      <c r="C36" s="28" t="s">
        <v>140</v>
      </c>
      <c r="D36" s="96" t="s">
        <v>34</v>
      </c>
      <c r="E36" s="92" t="s">
        <v>26</v>
      </c>
      <c r="F36" s="36"/>
    </row>
    <row r="37" spans="1:6" ht="24.75" customHeight="1">
      <c r="A37" s="24"/>
      <c r="B37" s="38"/>
      <c r="C37" s="37" t="s">
        <v>139</v>
      </c>
      <c r="D37" s="97"/>
      <c r="E37" s="93"/>
      <c r="F37" s="40">
        <v>12133697</v>
      </c>
    </row>
    <row r="38" spans="1:6" ht="30.75" customHeight="1">
      <c r="A38" s="24"/>
      <c r="B38" s="34" t="s">
        <v>5</v>
      </c>
      <c r="C38" s="28" t="s">
        <v>143</v>
      </c>
      <c r="D38" s="96" t="s">
        <v>36</v>
      </c>
      <c r="E38" s="92" t="s">
        <v>26</v>
      </c>
      <c r="F38" s="36"/>
    </row>
    <row r="39" spans="1:9" ht="24.75" customHeight="1">
      <c r="A39" s="24"/>
      <c r="B39" s="24"/>
      <c r="C39" s="37" t="s">
        <v>128</v>
      </c>
      <c r="D39" s="97"/>
      <c r="E39" s="93"/>
      <c r="F39" s="40">
        <v>1158507</v>
      </c>
      <c r="I39" s="53"/>
    </row>
    <row r="40" spans="1:6" ht="36.75" customHeight="1">
      <c r="A40" s="28"/>
      <c r="B40" s="34" t="s">
        <v>6</v>
      </c>
      <c r="C40" s="30" t="s">
        <v>141</v>
      </c>
      <c r="D40" s="45" t="s">
        <v>36</v>
      </c>
      <c r="E40" s="54" t="s">
        <v>26</v>
      </c>
      <c r="F40" s="48">
        <v>523950</v>
      </c>
    </row>
    <row r="41" spans="1:6" ht="33.75" customHeight="1">
      <c r="A41" s="37"/>
      <c r="B41" s="37"/>
      <c r="C41" s="30" t="s">
        <v>141</v>
      </c>
      <c r="D41" s="47" t="s">
        <v>36</v>
      </c>
      <c r="E41" s="56" t="s">
        <v>26</v>
      </c>
      <c r="F41" s="48">
        <v>334330</v>
      </c>
    </row>
    <row r="42" spans="1:6" ht="33.75" customHeight="1">
      <c r="A42" s="26"/>
      <c r="B42" s="24"/>
      <c r="C42" s="26" t="s">
        <v>129</v>
      </c>
      <c r="D42" s="50" t="s">
        <v>36</v>
      </c>
      <c r="E42" s="55" t="s">
        <v>26</v>
      </c>
      <c r="F42" s="27">
        <v>1</v>
      </c>
    </row>
    <row r="43" spans="1:6" ht="33.75" customHeight="1">
      <c r="A43" s="26"/>
      <c r="B43" s="24"/>
      <c r="C43" s="30" t="s">
        <v>108</v>
      </c>
      <c r="D43" s="45" t="s">
        <v>36</v>
      </c>
      <c r="E43" s="54" t="s">
        <v>26</v>
      </c>
      <c r="F43" s="48">
        <v>1</v>
      </c>
    </row>
    <row r="44" spans="1:6" ht="33.75" customHeight="1">
      <c r="A44" s="26"/>
      <c r="B44" s="70"/>
      <c r="C44" s="37" t="s">
        <v>132</v>
      </c>
      <c r="D44" s="47" t="s">
        <v>36</v>
      </c>
      <c r="E44" s="56" t="s">
        <v>26</v>
      </c>
      <c r="F44" s="40">
        <v>1</v>
      </c>
    </row>
    <row r="45" spans="1:11" ht="34.5" customHeight="1" thickBot="1">
      <c r="A45" s="37"/>
      <c r="B45" s="69"/>
      <c r="C45" s="65" t="s">
        <v>144</v>
      </c>
      <c r="D45" s="66" t="s">
        <v>36</v>
      </c>
      <c r="E45" s="67" t="s">
        <v>26</v>
      </c>
      <c r="F45" s="68">
        <v>1</v>
      </c>
      <c r="J45" s="53"/>
      <c r="K45" s="53"/>
    </row>
    <row r="46" spans="1:6" ht="39" customHeight="1">
      <c r="A46" s="28"/>
      <c r="B46" s="24" t="s">
        <v>7</v>
      </c>
      <c r="C46" s="26"/>
      <c r="D46" s="50" t="s">
        <v>36</v>
      </c>
      <c r="E46" s="64" t="s">
        <v>26</v>
      </c>
      <c r="F46" s="51">
        <v>267264</v>
      </c>
    </row>
    <row r="47" spans="1:6" ht="24.75" customHeight="1">
      <c r="A47" s="37"/>
      <c r="B47" s="38"/>
      <c r="C47" s="37"/>
      <c r="D47" s="47" t="s">
        <v>35</v>
      </c>
      <c r="E47" s="56" t="s">
        <v>29</v>
      </c>
      <c r="F47" s="48">
        <v>267264</v>
      </c>
    </row>
    <row r="48" spans="1:6" ht="33.75" customHeight="1">
      <c r="A48" s="24"/>
      <c r="B48" s="34" t="s">
        <v>8</v>
      </c>
      <c r="C48" s="28" t="s">
        <v>37</v>
      </c>
      <c r="D48" s="45" t="s">
        <v>36</v>
      </c>
      <c r="E48" s="54" t="s">
        <v>26</v>
      </c>
      <c r="F48" s="40">
        <v>89080</v>
      </c>
    </row>
    <row r="49" spans="1:6" ht="24.75" customHeight="1">
      <c r="A49" s="28" t="s">
        <v>9</v>
      </c>
      <c r="B49" s="28"/>
      <c r="C49" s="28"/>
      <c r="D49" s="45"/>
      <c r="E49" s="35"/>
      <c r="F49" s="36">
        <f>SUM(F21:F48)</f>
        <v>51062767</v>
      </c>
    </row>
    <row r="50" spans="1:6" ht="24.75" customHeight="1" thickBot="1">
      <c r="A50" s="83" t="s">
        <v>10</v>
      </c>
      <c r="B50" s="76"/>
      <c r="C50" s="76"/>
      <c r="D50" s="80"/>
      <c r="E50" s="77"/>
      <c r="F50" s="78">
        <f>SUM(F49,F19)</f>
        <v>119773176</v>
      </c>
    </row>
    <row r="51" spans="1:6" ht="24.75" customHeight="1" thickTop="1">
      <c r="A51" s="37" t="s">
        <v>38</v>
      </c>
      <c r="B51" s="81"/>
      <c r="C51" s="37"/>
      <c r="D51" s="82"/>
      <c r="E51" s="39"/>
      <c r="F51" s="40"/>
    </row>
    <row r="52" spans="1:6" ht="34.5" customHeight="1">
      <c r="A52" s="24"/>
      <c r="B52" s="24" t="s">
        <v>11</v>
      </c>
      <c r="C52" s="30" t="s">
        <v>114</v>
      </c>
      <c r="D52" s="47" t="s">
        <v>123</v>
      </c>
      <c r="E52" s="56" t="s">
        <v>26</v>
      </c>
      <c r="F52" s="71">
        <v>13216215</v>
      </c>
    </row>
    <row r="53" spans="1:6" ht="34.5" customHeight="1">
      <c r="A53" s="24"/>
      <c r="B53" s="24"/>
      <c r="C53" s="30" t="s">
        <v>125</v>
      </c>
      <c r="D53" s="47" t="s">
        <v>126</v>
      </c>
      <c r="E53" s="56" t="s">
        <v>26</v>
      </c>
      <c r="F53" s="48">
        <v>442588</v>
      </c>
    </row>
    <row r="54" spans="1:6" ht="34.5" customHeight="1">
      <c r="A54" s="24"/>
      <c r="B54" s="24"/>
      <c r="C54" s="37" t="s">
        <v>122</v>
      </c>
      <c r="D54" s="46" t="s">
        <v>124</v>
      </c>
      <c r="E54" s="55" t="s">
        <v>26</v>
      </c>
      <c r="F54" s="51">
        <v>517473</v>
      </c>
    </row>
    <row r="55" spans="1:6" ht="37.5" customHeight="1">
      <c r="A55" s="24"/>
      <c r="B55" s="24"/>
      <c r="C55" s="28" t="s">
        <v>39</v>
      </c>
      <c r="D55" s="47" t="s">
        <v>153</v>
      </c>
      <c r="E55" s="54" t="s">
        <v>26</v>
      </c>
      <c r="F55" s="48">
        <v>2734908</v>
      </c>
    </row>
    <row r="56" spans="1:6" ht="42.75" customHeight="1">
      <c r="A56" s="24"/>
      <c r="B56" s="59"/>
      <c r="C56" s="28" t="s">
        <v>40</v>
      </c>
      <c r="D56" s="50" t="s">
        <v>118</v>
      </c>
      <c r="E56" s="54" t="s">
        <v>26</v>
      </c>
      <c r="F56" s="86">
        <v>232429</v>
      </c>
    </row>
    <row r="57" spans="1:6" ht="42.75" customHeight="1">
      <c r="A57" s="24"/>
      <c r="B57" s="59"/>
      <c r="C57" s="30" t="s">
        <v>142</v>
      </c>
      <c r="D57" s="47" t="s">
        <v>152</v>
      </c>
      <c r="E57" s="56" t="s">
        <v>26</v>
      </c>
      <c r="F57" s="48">
        <v>1727000</v>
      </c>
    </row>
    <row r="58" spans="1:8" ht="37.5" customHeight="1">
      <c r="A58" s="24"/>
      <c r="B58" s="30" t="s">
        <v>113</v>
      </c>
      <c r="C58" s="30" t="s">
        <v>115</v>
      </c>
      <c r="D58" s="47" t="s">
        <v>137</v>
      </c>
      <c r="E58" s="56" t="s">
        <v>26</v>
      </c>
      <c r="F58" s="48">
        <v>896735</v>
      </c>
      <c r="H58" s="72"/>
    </row>
    <row r="59" spans="1:6" ht="34.5" customHeight="1">
      <c r="A59" s="24"/>
      <c r="B59" s="30" t="s">
        <v>116</v>
      </c>
      <c r="C59" s="30" t="s">
        <v>115</v>
      </c>
      <c r="D59" s="47" t="s">
        <v>136</v>
      </c>
      <c r="E59" s="56" t="s">
        <v>26</v>
      </c>
      <c r="F59" s="48">
        <v>695255</v>
      </c>
    </row>
    <row r="60" spans="1:6" ht="37.5" customHeight="1">
      <c r="A60" s="24"/>
      <c r="B60" s="30" t="s">
        <v>12</v>
      </c>
      <c r="C60" s="30" t="s">
        <v>111</v>
      </c>
      <c r="D60" s="47" t="s">
        <v>112</v>
      </c>
      <c r="E60" s="56" t="s">
        <v>26</v>
      </c>
      <c r="F60" s="48">
        <v>722709</v>
      </c>
    </row>
    <row r="61" spans="1:6" ht="24.75" customHeight="1" thickBot="1">
      <c r="A61" s="76" t="s">
        <v>13</v>
      </c>
      <c r="B61" s="75"/>
      <c r="C61" s="76"/>
      <c r="D61" s="80"/>
      <c r="E61" s="77"/>
      <c r="F61" s="78">
        <f>SUM(F52:F60)</f>
        <v>21185312</v>
      </c>
    </row>
    <row r="62" spans="1:6" ht="24.75" customHeight="1" thickTop="1">
      <c r="A62" s="37" t="s">
        <v>41</v>
      </c>
      <c r="B62" s="81"/>
      <c r="C62" s="37"/>
      <c r="D62" s="37"/>
      <c r="E62" s="39"/>
      <c r="F62" s="40">
        <v>0</v>
      </c>
    </row>
    <row r="63" spans="1:6" ht="24.75" customHeight="1">
      <c r="A63" s="24"/>
      <c r="B63" s="31"/>
      <c r="C63" s="30"/>
      <c r="D63" s="30"/>
      <c r="E63" s="32"/>
      <c r="F63" s="33"/>
    </row>
    <row r="64" spans="1:6" ht="24.75" customHeight="1" thickBot="1">
      <c r="A64" s="76" t="s">
        <v>14</v>
      </c>
      <c r="B64" s="75"/>
      <c r="C64" s="76"/>
      <c r="D64" s="80"/>
      <c r="E64" s="76"/>
      <c r="F64" s="78">
        <f>SUM(F63:F63)</f>
        <v>0</v>
      </c>
    </row>
    <row r="65" spans="1:6" ht="24.75" customHeight="1" thickTop="1">
      <c r="A65" s="79" t="s">
        <v>15</v>
      </c>
      <c r="B65" s="81"/>
      <c r="C65" s="37"/>
      <c r="D65" s="46"/>
      <c r="E65" s="37"/>
      <c r="F65" s="40">
        <f>SUM(F64,F61)</f>
        <v>21185312</v>
      </c>
    </row>
    <row r="66" spans="1:6" ht="24.75" customHeight="1" thickBot="1">
      <c r="A66" s="83" t="s">
        <v>42</v>
      </c>
      <c r="B66" s="75"/>
      <c r="C66" s="76"/>
      <c r="D66" s="80"/>
      <c r="E66" s="76"/>
      <c r="F66" s="60">
        <f>SUM(F50,-F65)</f>
        <v>98587864</v>
      </c>
    </row>
    <row r="67" ht="24.75" customHeight="1" thickTop="1"/>
  </sheetData>
  <sheetProtection/>
  <mergeCells count="28">
    <mergeCell ref="D34:D35"/>
    <mergeCell ref="E34:E35"/>
    <mergeCell ref="E14:E15"/>
    <mergeCell ref="D4:E4"/>
    <mergeCell ref="B28:B29"/>
    <mergeCell ref="D28:D29"/>
    <mergeCell ref="E28:E29"/>
    <mergeCell ref="E26:E27"/>
    <mergeCell ref="A1:F1"/>
    <mergeCell ref="A2:F2"/>
    <mergeCell ref="A3:F3"/>
    <mergeCell ref="A4:B5"/>
    <mergeCell ref="C4:C5"/>
    <mergeCell ref="E22:E23"/>
    <mergeCell ref="F4:F5"/>
    <mergeCell ref="B8:B15"/>
    <mergeCell ref="E8:E9"/>
    <mergeCell ref="E12:E13"/>
    <mergeCell ref="E24:E25"/>
    <mergeCell ref="D26:D27"/>
    <mergeCell ref="D30:D31"/>
    <mergeCell ref="D38:D39"/>
    <mergeCell ref="E30:E31"/>
    <mergeCell ref="E38:E39"/>
    <mergeCell ref="D32:D33"/>
    <mergeCell ref="D36:D37"/>
    <mergeCell ref="E32:E33"/>
    <mergeCell ref="E36:E37"/>
  </mergeCells>
  <printOptions/>
  <pageMargins left="0.7086614173228347" right="0.4724409448818898" top="0.7480314960629921" bottom="0.7480314960629921" header="0.31496062992125984" footer="0.31496062992125984"/>
  <pageSetup fitToHeight="0" fitToWidth="1" horizontalDpi="600" verticalDpi="600" orientation="portrait" paperSize="9" scale="71" r:id="rId1"/>
  <headerFooter>
    <oddFooter>&amp;C&amp;P ページ&amp;R財務諸表他3件.xls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C48"/>
  <sheetViews>
    <sheetView workbookViewId="0" topLeftCell="A4">
      <selection activeCell="U46" sqref="U46"/>
    </sheetView>
  </sheetViews>
  <sheetFormatPr defaultColWidth="9.00390625" defaultRowHeight="12.75"/>
  <cols>
    <col min="1" max="1" width="6.125" style="4" customWidth="1"/>
    <col min="2" max="2" width="4.00390625" style="4" customWidth="1"/>
    <col min="3" max="4" width="5.75390625" style="4" customWidth="1"/>
    <col min="5" max="5" width="9.375" style="4" customWidth="1"/>
    <col min="6" max="17" width="5.00390625" style="4" customWidth="1"/>
    <col min="18" max="18" width="0.74609375" style="4" customWidth="1"/>
    <col min="19" max="19" width="9.125" style="4" customWidth="1"/>
    <col min="20" max="16384" width="9.125" style="3" customWidth="1"/>
  </cols>
  <sheetData>
    <row r="1" spans="1:17" ht="16.5">
      <c r="A1" s="193" t="s">
        <v>154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</row>
    <row r="2" spans="2:17" ht="15.75"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1:17" ht="15.75">
      <c r="A3" s="5" t="s">
        <v>48</v>
      </c>
      <c r="B3" s="5" t="s">
        <v>49</v>
      </c>
      <c r="C3" s="5"/>
      <c r="D3" s="5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</row>
    <row r="4" spans="2:17" ht="15.75">
      <c r="B4" s="5" t="s">
        <v>50</v>
      </c>
      <c r="C4" s="4" t="s">
        <v>51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2:17" ht="15.75">
      <c r="B5" s="5"/>
      <c r="C5" s="6" t="s">
        <v>52</v>
      </c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2:17" ht="15.75">
      <c r="B6" s="5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2:17" ht="15.75">
      <c r="B7" s="5" t="s">
        <v>117</v>
      </c>
      <c r="C7" s="4" t="s">
        <v>83</v>
      </c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ht="15.75">
      <c r="A8" s="5"/>
      <c r="B8" s="5"/>
      <c r="C8" s="6" t="s">
        <v>84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</row>
    <row r="9" spans="1:17" ht="15.75">
      <c r="A9" s="5"/>
      <c r="B9" s="5"/>
      <c r="C9" s="194"/>
      <c r="D9" s="194"/>
      <c r="E9" s="194"/>
      <c r="F9" s="194"/>
      <c r="G9" s="194"/>
      <c r="H9" s="194"/>
      <c r="I9" s="194"/>
      <c r="J9" s="194"/>
      <c r="K9" s="194"/>
      <c r="L9" s="194"/>
      <c r="M9" s="194"/>
      <c r="N9" s="194"/>
      <c r="O9" s="194"/>
      <c r="P9" s="194"/>
      <c r="Q9" s="194"/>
    </row>
    <row r="10" spans="1:17" ht="15.75">
      <c r="A10" s="5"/>
      <c r="B10" s="5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</row>
    <row r="11" spans="1:17" ht="15.75">
      <c r="A11" s="5" t="s">
        <v>85</v>
      </c>
      <c r="B11" s="5" t="s">
        <v>53</v>
      </c>
      <c r="C11" s="5"/>
      <c r="D11" s="5"/>
      <c r="E11" s="5"/>
      <c r="F11" s="5"/>
      <c r="G11" s="5"/>
      <c r="H11" s="6"/>
      <c r="I11" s="6"/>
      <c r="J11" s="6"/>
      <c r="K11" s="6"/>
      <c r="L11" s="6"/>
      <c r="M11" s="6"/>
      <c r="N11" s="6"/>
      <c r="O11" s="6"/>
      <c r="P11" s="6"/>
      <c r="Q11" s="6"/>
    </row>
    <row r="12" spans="1:17" ht="15.75">
      <c r="A12" s="5"/>
      <c r="B12" s="7" t="s">
        <v>54</v>
      </c>
      <c r="C12" s="7"/>
      <c r="D12" s="7"/>
      <c r="E12" s="7"/>
      <c r="F12" s="7"/>
      <c r="G12" s="7"/>
      <c r="H12" s="7"/>
      <c r="I12" s="7"/>
      <c r="J12" s="7"/>
      <c r="K12" s="7"/>
      <c r="L12" s="6"/>
      <c r="M12" s="6"/>
      <c r="N12" s="6"/>
      <c r="O12" s="8" t="s">
        <v>55</v>
      </c>
      <c r="P12" s="6"/>
      <c r="Q12" s="6"/>
    </row>
    <row r="13" spans="2:17" ht="15.75">
      <c r="B13" s="166" t="s">
        <v>56</v>
      </c>
      <c r="C13" s="167"/>
      <c r="D13" s="167"/>
      <c r="E13" s="168"/>
      <c r="F13" s="132" t="s">
        <v>57</v>
      </c>
      <c r="G13" s="133"/>
      <c r="H13" s="134"/>
      <c r="I13" s="132" t="s">
        <v>58</v>
      </c>
      <c r="J13" s="133"/>
      <c r="K13" s="134"/>
      <c r="L13" s="132" t="s">
        <v>59</v>
      </c>
      <c r="M13" s="133"/>
      <c r="N13" s="134"/>
      <c r="O13" s="132" t="s">
        <v>60</v>
      </c>
      <c r="P13" s="133"/>
      <c r="Q13" s="134"/>
    </row>
    <row r="14" spans="2:17" ht="15.75">
      <c r="B14" s="178" t="s">
        <v>45</v>
      </c>
      <c r="C14" s="179"/>
      <c r="D14" s="179"/>
      <c r="E14" s="180"/>
      <c r="F14" s="186"/>
      <c r="G14" s="187"/>
      <c r="H14" s="188"/>
      <c r="I14" s="186"/>
      <c r="J14" s="187"/>
      <c r="K14" s="188"/>
      <c r="L14" s="186"/>
      <c r="M14" s="187"/>
      <c r="N14" s="188"/>
      <c r="O14" s="186"/>
      <c r="P14" s="187"/>
      <c r="Q14" s="188"/>
    </row>
    <row r="15" spans="2:17" ht="15.75">
      <c r="B15" s="9"/>
      <c r="C15" s="184"/>
      <c r="D15" s="184"/>
      <c r="E15" s="185"/>
      <c r="F15" s="186"/>
      <c r="G15" s="187"/>
      <c r="H15" s="188"/>
      <c r="I15" s="186"/>
      <c r="J15" s="187"/>
      <c r="K15" s="188"/>
      <c r="L15" s="186"/>
      <c r="M15" s="187"/>
      <c r="N15" s="188"/>
      <c r="O15" s="162"/>
      <c r="P15" s="189"/>
      <c r="Q15" s="164"/>
    </row>
    <row r="16" spans="2:17" ht="15.75">
      <c r="B16" s="9"/>
      <c r="C16" s="169" t="s">
        <v>86</v>
      </c>
      <c r="D16" s="169"/>
      <c r="E16" s="170"/>
      <c r="F16" s="186">
        <v>15875102</v>
      </c>
      <c r="G16" s="187"/>
      <c r="H16" s="188"/>
      <c r="I16" s="186">
        <v>1727000</v>
      </c>
      <c r="J16" s="187"/>
      <c r="K16" s="188"/>
      <c r="L16" s="186">
        <v>0</v>
      </c>
      <c r="M16" s="187"/>
      <c r="N16" s="188"/>
      <c r="O16" s="162">
        <v>17602102</v>
      </c>
      <c r="P16" s="189"/>
      <c r="Q16" s="164"/>
    </row>
    <row r="17" spans="2:17" ht="15.75">
      <c r="B17" s="9"/>
      <c r="C17" s="169" t="s">
        <v>87</v>
      </c>
      <c r="D17" s="169"/>
      <c r="E17" s="170"/>
      <c r="F17" s="186">
        <v>4831000</v>
      </c>
      <c r="G17" s="187"/>
      <c r="H17" s="188"/>
      <c r="I17" s="186">
        <v>0</v>
      </c>
      <c r="J17" s="187"/>
      <c r="K17" s="188"/>
      <c r="L17" s="186">
        <v>0</v>
      </c>
      <c r="M17" s="187"/>
      <c r="N17" s="188"/>
      <c r="O17" s="162">
        <f>F17+I17-L17</f>
        <v>4831000</v>
      </c>
      <c r="P17" s="189"/>
      <c r="Q17" s="164"/>
    </row>
    <row r="18" spans="2:17" ht="15.75">
      <c r="B18" s="9"/>
      <c r="C18" s="184" t="s">
        <v>135</v>
      </c>
      <c r="D18" s="184"/>
      <c r="E18" s="185"/>
      <c r="F18" s="186">
        <v>6924000</v>
      </c>
      <c r="G18" s="187"/>
      <c r="H18" s="188"/>
      <c r="I18" s="186">
        <v>0</v>
      </c>
      <c r="J18" s="187"/>
      <c r="K18" s="188"/>
      <c r="L18" s="186">
        <v>6924000</v>
      </c>
      <c r="M18" s="187"/>
      <c r="N18" s="188"/>
      <c r="O18" s="162">
        <f>F18+I18-L18</f>
        <v>0</v>
      </c>
      <c r="P18" s="189"/>
      <c r="Q18" s="164"/>
    </row>
    <row r="19" spans="2:17" ht="15.75">
      <c r="B19" s="9"/>
      <c r="C19" s="115" t="s">
        <v>155</v>
      </c>
      <c r="D19" s="115"/>
      <c r="E19" s="116"/>
      <c r="F19" s="117">
        <v>0</v>
      </c>
      <c r="G19" s="118"/>
      <c r="H19" s="119"/>
      <c r="I19" s="117">
        <v>2139706</v>
      </c>
      <c r="J19" s="118"/>
      <c r="K19" s="119"/>
      <c r="L19" s="117">
        <v>0</v>
      </c>
      <c r="M19" s="118"/>
      <c r="N19" s="119"/>
      <c r="O19" s="120">
        <v>2139706</v>
      </c>
      <c r="P19" s="121"/>
      <c r="Q19" s="122"/>
    </row>
    <row r="20" spans="2:17" ht="16.5" thickBot="1">
      <c r="B20" s="132" t="s">
        <v>46</v>
      </c>
      <c r="C20" s="133"/>
      <c r="D20" s="133"/>
      <c r="E20" s="134"/>
      <c r="F20" s="190">
        <f>SUM(F16:H19)</f>
        <v>27630102</v>
      </c>
      <c r="G20" s="191"/>
      <c r="H20" s="192"/>
      <c r="I20" s="190">
        <f>SUM(I15:K19)</f>
        <v>3866706</v>
      </c>
      <c r="J20" s="191"/>
      <c r="K20" s="192"/>
      <c r="L20" s="190">
        <f>SUM(L15:N19)</f>
        <v>6924000</v>
      </c>
      <c r="M20" s="191"/>
      <c r="N20" s="192"/>
      <c r="O20" s="190">
        <f>SUM(O15:Q19)</f>
        <v>24572808</v>
      </c>
      <c r="P20" s="191"/>
      <c r="Q20" s="192"/>
    </row>
    <row r="21" ht="16.5" thickTop="1"/>
    <row r="22" spans="1:17" ht="15.75">
      <c r="A22" s="5" t="s">
        <v>88</v>
      </c>
      <c r="B22" s="10" t="s">
        <v>61</v>
      </c>
      <c r="C22" s="10"/>
      <c r="D22" s="10"/>
      <c r="E22" s="10"/>
      <c r="F22" s="10"/>
      <c r="G22" s="10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5" ht="15.75">
      <c r="A23" s="5"/>
      <c r="B23" s="7" t="s">
        <v>47</v>
      </c>
      <c r="C23" s="7"/>
      <c r="D23" s="7"/>
      <c r="E23" s="7"/>
      <c r="F23" s="7"/>
      <c r="G23" s="7"/>
      <c r="O23" s="8" t="s">
        <v>55</v>
      </c>
    </row>
    <row r="24" spans="2:17" ht="32.25" customHeight="1">
      <c r="B24" s="171" t="s">
        <v>56</v>
      </c>
      <c r="C24" s="172"/>
      <c r="D24" s="172"/>
      <c r="E24" s="173"/>
      <c r="F24" s="174" t="s">
        <v>62</v>
      </c>
      <c r="G24" s="145"/>
      <c r="H24" s="146"/>
      <c r="I24" s="175" t="s">
        <v>63</v>
      </c>
      <c r="J24" s="176"/>
      <c r="K24" s="177"/>
      <c r="L24" s="175" t="s">
        <v>64</v>
      </c>
      <c r="M24" s="176"/>
      <c r="N24" s="177"/>
      <c r="O24" s="175" t="s">
        <v>65</v>
      </c>
      <c r="P24" s="176"/>
      <c r="Q24" s="177"/>
    </row>
    <row r="25" spans="2:17" ht="15.75">
      <c r="B25" s="178" t="s">
        <v>45</v>
      </c>
      <c r="C25" s="179"/>
      <c r="D25" s="179"/>
      <c r="E25" s="180"/>
      <c r="F25" s="181"/>
      <c r="G25" s="182"/>
      <c r="H25" s="183"/>
      <c r="I25" s="181"/>
      <c r="J25" s="182"/>
      <c r="K25" s="183"/>
      <c r="L25" s="181"/>
      <c r="M25" s="182"/>
      <c r="N25" s="183"/>
      <c r="O25" s="181"/>
      <c r="P25" s="182"/>
      <c r="Q25" s="183"/>
    </row>
    <row r="26" spans="2:17" ht="15.75">
      <c r="B26" s="9"/>
      <c r="C26" s="169" t="s">
        <v>86</v>
      </c>
      <c r="D26" s="169"/>
      <c r="E26" s="170"/>
      <c r="F26" s="162">
        <v>17602102</v>
      </c>
      <c r="G26" s="163"/>
      <c r="H26" s="164"/>
      <c r="I26" s="129">
        <v>0</v>
      </c>
      <c r="J26" s="130"/>
      <c r="K26" s="131"/>
      <c r="L26" s="129">
        <v>17602102</v>
      </c>
      <c r="M26" s="130"/>
      <c r="N26" s="131"/>
      <c r="O26" s="129">
        <v>0</v>
      </c>
      <c r="P26" s="130"/>
      <c r="Q26" s="131"/>
    </row>
    <row r="27" spans="2:17" ht="15.75">
      <c r="B27" s="9"/>
      <c r="C27" s="169" t="s">
        <v>87</v>
      </c>
      <c r="D27" s="169"/>
      <c r="E27" s="170"/>
      <c r="F27" s="162">
        <f>+O17</f>
        <v>4831000</v>
      </c>
      <c r="G27" s="163"/>
      <c r="H27" s="164"/>
      <c r="I27" s="129">
        <v>0</v>
      </c>
      <c r="J27" s="130"/>
      <c r="K27" s="131"/>
      <c r="L27" s="129">
        <v>4831000</v>
      </c>
      <c r="M27" s="130"/>
      <c r="N27" s="131"/>
      <c r="O27" s="129">
        <v>0</v>
      </c>
      <c r="P27" s="130"/>
      <c r="Q27" s="131"/>
    </row>
    <row r="28" spans="2:17" ht="15.75">
      <c r="B28" s="9"/>
      <c r="C28" s="115" t="s">
        <v>155</v>
      </c>
      <c r="D28" s="115"/>
      <c r="E28" s="116"/>
      <c r="F28" s="120">
        <v>2139706</v>
      </c>
      <c r="G28" s="121"/>
      <c r="H28" s="122"/>
      <c r="I28" s="129">
        <v>0</v>
      </c>
      <c r="J28" s="130"/>
      <c r="K28" s="131"/>
      <c r="L28" s="129">
        <v>2139706</v>
      </c>
      <c r="M28" s="130"/>
      <c r="N28" s="131"/>
      <c r="O28" s="129">
        <v>0</v>
      </c>
      <c r="P28" s="130"/>
      <c r="Q28" s="131"/>
    </row>
    <row r="29" spans="2:17" ht="16.5" thickBot="1">
      <c r="B29" s="132" t="s">
        <v>46</v>
      </c>
      <c r="C29" s="133"/>
      <c r="D29" s="133"/>
      <c r="E29" s="134"/>
      <c r="F29" s="156">
        <f>SUM(F26:H28)</f>
        <v>24572808</v>
      </c>
      <c r="G29" s="157"/>
      <c r="H29" s="158"/>
      <c r="I29" s="156">
        <f>SUM(I26:K28)</f>
        <v>0</v>
      </c>
      <c r="J29" s="157"/>
      <c r="K29" s="158"/>
      <c r="L29" s="156">
        <f>SUM(L26:N28)</f>
        <v>24572808</v>
      </c>
      <c r="M29" s="157"/>
      <c r="N29" s="158"/>
      <c r="O29" s="156">
        <f>SUM(O26:Q27)</f>
        <v>0</v>
      </c>
      <c r="P29" s="157"/>
      <c r="Q29" s="158"/>
    </row>
    <row r="30" ht="16.5" thickTop="1"/>
    <row r="31" spans="1:3" ht="15.75">
      <c r="A31" s="5" t="s">
        <v>89</v>
      </c>
      <c r="B31" s="5" t="s">
        <v>66</v>
      </c>
      <c r="C31" s="5"/>
    </row>
    <row r="32" spans="1:3" ht="15.75">
      <c r="A32" s="5"/>
      <c r="B32" s="12" t="s">
        <v>67</v>
      </c>
      <c r="C32" s="12"/>
    </row>
    <row r="33" spans="1:15" ht="15.75">
      <c r="A33" s="5"/>
      <c r="B33" s="7"/>
      <c r="C33" s="7"/>
      <c r="O33" s="8" t="s">
        <v>55</v>
      </c>
    </row>
    <row r="34" spans="2:17" ht="15.75">
      <c r="B34" s="166" t="s">
        <v>56</v>
      </c>
      <c r="C34" s="167"/>
      <c r="D34" s="167"/>
      <c r="E34" s="168"/>
      <c r="F34" s="132" t="s">
        <v>68</v>
      </c>
      <c r="G34" s="133"/>
      <c r="H34" s="133"/>
      <c r="I34" s="134"/>
      <c r="J34" s="132" t="s">
        <v>69</v>
      </c>
      <c r="K34" s="133"/>
      <c r="L34" s="133"/>
      <c r="M34" s="134"/>
      <c r="N34" s="132" t="s">
        <v>62</v>
      </c>
      <c r="O34" s="133"/>
      <c r="P34" s="133"/>
      <c r="Q34" s="134"/>
    </row>
    <row r="35" spans="2:17" ht="15.75">
      <c r="B35" s="123" t="s">
        <v>70</v>
      </c>
      <c r="C35" s="124"/>
      <c r="D35" s="124"/>
      <c r="E35" s="125"/>
      <c r="F35" s="126">
        <v>15077125</v>
      </c>
      <c r="G35" s="127"/>
      <c r="H35" s="127"/>
      <c r="I35" s="128"/>
      <c r="J35" s="126">
        <v>2943428</v>
      </c>
      <c r="K35" s="127"/>
      <c r="L35" s="127"/>
      <c r="M35" s="128"/>
      <c r="N35" s="126">
        <f>F35-J35</f>
        <v>12133697</v>
      </c>
      <c r="O35" s="127"/>
      <c r="P35" s="127"/>
      <c r="Q35" s="128"/>
    </row>
    <row r="36" spans="2:17" ht="15.75">
      <c r="B36" s="147" t="s">
        <v>145</v>
      </c>
      <c r="C36" s="148"/>
      <c r="D36" s="148"/>
      <c r="E36" s="149"/>
      <c r="F36" s="162">
        <v>13100000</v>
      </c>
      <c r="G36" s="163"/>
      <c r="H36" s="163"/>
      <c r="I36" s="164"/>
      <c r="J36" s="153">
        <v>1384137</v>
      </c>
      <c r="K36" s="165"/>
      <c r="L36" s="165"/>
      <c r="M36" s="155"/>
      <c r="N36" s="153">
        <f>F36-J36</f>
        <v>11715863</v>
      </c>
      <c r="O36" s="154"/>
      <c r="P36" s="154"/>
      <c r="Q36" s="155"/>
    </row>
    <row r="37" spans="2:17" ht="15.75">
      <c r="B37" s="147" t="s">
        <v>79</v>
      </c>
      <c r="C37" s="148"/>
      <c r="D37" s="148"/>
      <c r="E37" s="149"/>
      <c r="F37" s="162">
        <v>11167040</v>
      </c>
      <c r="G37" s="163"/>
      <c r="H37" s="163"/>
      <c r="I37" s="164"/>
      <c r="J37" s="153">
        <v>10008533</v>
      </c>
      <c r="K37" s="154"/>
      <c r="L37" s="154"/>
      <c r="M37" s="155"/>
      <c r="N37" s="153">
        <f>F37-J37</f>
        <v>1158507</v>
      </c>
      <c r="O37" s="154"/>
      <c r="P37" s="154"/>
      <c r="Q37" s="155"/>
    </row>
    <row r="38" spans="2:17" ht="15.75">
      <c r="B38" s="147" t="s">
        <v>80</v>
      </c>
      <c r="C38" s="148"/>
      <c r="D38" s="148"/>
      <c r="E38" s="149"/>
      <c r="F38" s="120">
        <v>8364814</v>
      </c>
      <c r="G38" s="121"/>
      <c r="H38" s="121"/>
      <c r="I38" s="122"/>
      <c r="J38" s="150">
        <v>7506530</v>
      </c>
      <c r="K38" s="151"/>
      <c r="L38" s="151"/>
      <c r="M38" s="152"/>
      <c r="N38" s="153">
        <f>F38-J38</f>
        <v>858284</v>
      </c>
      <c r="O38" s="154"/>
      <c r="P38" s="154"/>
      <c r="Q38" s="155"/>
    </row>
    <row r="39" spans="2:17" ht="16.5" thickBot="1">
      <c r="B39" s="132" t="s">
        <v>46</v>
      </c>
      <c r="C39" s="133"/>
      <c r="D39" s="133"/>
      <c r="E39" s="134"/>
      <c r="F39" s="156">
        <f>SUM(F35:I38)</f>
        <v>47708979</v>
      </c>
      <c r="G39" s="157"/>
      <c r="H39" s="157"/>
      <c r="I39" s="158"/>
      <c r="J39" s="159">
        <f>SUM(J35:M38)</f>
        <v>21842628</v>
      </c>
      <c r="K39" s="160"/>
      <c r="L39" s="160"/>
      <c r="M39" s="161"/>
      <c r="N39" s="159">
        <f>SUM(N35:Q38)</f>
        <v>25866351</v>
      </c>
      <c r="O39" s="160"/>
      <c r="P39" s="160"/>
      <c r="Q39" s="161"/>
    </row>
    <row r="40" ht="16.5" thickTop="1"/>
    <row r="41" spans="1:17" ht="15.75">
      <c r="A41" s="5" t="s">
        <v>90</v>
      </c>
      <c r="B41" s="5" t="s">
        <v>71</v>
      </c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</row>
    <row r="42" spans="1:17" ht="15.75">
      <c r="A42" s="5"/>
      <c r="B42" s="5" t="s">
        <v>72</v>
      </c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</row>
    <row r="43" spans="1:17" ht="15.75">
      <c r="A43" s="5"/>
      <c r="B43" s="5"/>
      <c r="C43" s="6"/>
      <c r="D43" s="6"/>
      <c r="E43" s="6"/>
      <c r="F43" s="6"/>
      <c r="G43" s="6"/>
      <c r="H43" s="6"/>
      <c r="I43" s="6"/>
      <c r="J43" s="6"/>
      <c r="K43" s="6"/>
      <c r="M43" s="6"/>
      <c r="O43" s="8" t="s">
        <v>55</v>
      </c>
      <c r="P43" s="6"/>
      <c r="Q43" s="6"/>
    </row>
    <row r="44" spans="1:29" ht="15.75">
      <c r="A44" s="5"/>
      <c r="B44" s="135" t="s">
        <v>73</v>
      </c>
      <c r="C44" s="135"/>
      <c r="D44" s="135"/>
      <c r="E44" s="135"/>
      <c r="F44" s="135"/>
      <c r="G44" s="135"/>
      <c r="H44" s="140" t="s">
        <v>74</v>
      </c>
      <c r="I44" s="140"/>
      <c r="J44" s="140"/>
      <c r="K44" s="144" t="s">
        <v>75</v>
      </c>
      <c r="L44" s="145"/>
      <c r="M44" s="146"/>
      <c r="N44" s="144" t="s">
        <v>76</v>
      </c>
      <c r="O44" s="145"/>
      <c r="P44" s="146"/>
      <c r="Q44" s="6"/>
      <c r="AC44" s="3" t="s">
        <v>131</v>
      </c>
    </row>
    <row r="45" spans="1:17" ht="15.75">
      <c r="A45" s="5"/>
      <c r="B45" s="139" t="s">
        <v>77</v>
      </c>
      <c r="C45" s="139"/>
      <c r="D45" s="139"/>
      <c r="E45" s="139"/>
      <c r="F45" s="139"/>
      <c r="G45" s="139"/>
      <c r="H45" s="140" t="s">
        <v>81</v>
      </c>
      <c r="I45" s="140"/>
      <c r="J45" s="140"/>
      <c r="K45" s="141">
        <v>15239000</v>
      </c>
      <c r="L45" s="142"/>
      <c r="M45" s="143"/>
      <c r="N45" s="141">
        <v>0</v>
      </c>
      <c r="O45" s="142"/>
      <c r="P45" s="143"/>
      <c r="Q45" s="6"/>
    </row>
    <row r="46" spans="1:17" ht="15.75">
      <c r="A46" s="5"/>
      <c r="B46" s="139" t="s">
        <v>77</v>
      </c>
      <c r="C46" s="139"/>
      <c r="D46" s="139"/>
      <c r="E46" s="139"/>
      <c r="F46" s="139"/>
      <c r="G46" s="139"/>
      <c r="H46" s="140" t="s">
        <v>82</v>
      </c>
      <c r="I46" s="140"/>
      <c r="J46" s="140"/>
      <c r="K46" s="141">
        <v>15239000</v>
      </c>
      <c r="L46" s="142"/>
      <c r="M46" s="143"/>
      <c r="N46" s="141">
        <v>0</v>
      </c>
      <c r="O46" s="142"/>
      <c r="P46" s="143"/>
      <c r="Q46" s="6"/>
    </row>
    <row r="47" spans="1:17" ht="16.5" thickBot="1">
      <c r="A47" s="5"/>
      <c r="B47" s="135" t="s">
        <v>78</v>
      </c>
      <c r="C47" s="135"/>
      <c r="D47" s="135"/>
      <c r="E47" s="135"/>
      <c r="F47" s="135"/>
      <c r="G47" s="135"/>
      <c r="H47" s="135"/>
      <c r="I47" s="135"/>
      <c r="J47" s="135"/>
      <c r="K47" s="136">
        <f>SUM(K45:M46)</f>
        <v>30478000</v>
      </c>
      <c r="L47" s="137"/>
      <c r="M47" s="138"/>
      <c r="N47" s="136">
        <f>SUM(N45:P46)</f>
        <v>0</v>
      </c>
      <c r="O47" s="137"/>
      <c r="P47" s="138"/>
      <c r="Q47" s="6"/>
    </row>
    <row r="48" spans="1:17" ht="16.5" thickTop="1">
      <c r="A48" s="5"/>
      <c r="B48" s="5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</row>
  </sheetData>
  <sheetProtection/>
  <mergeCells count="111">
    <mergeCell ref="A1:Q1"/>
    <mergeCell ref="B13:E13"/>
    <mergeCell ref="F13:H13"/>
    <mergeCell ref="I13:K13"/>
    <mergeCell ref="L13:N13"/>
    <mergeCell ref="O13:Q13"/>
    <mergeCell ref="C9:Q9"/>
    <mergeCell ref="B14:E14"/>
    <mergeCell ref="F14:H14"/>
    <mergeCell ref="I14:K14"/>
    <mergeCell ref="L14:N14"/>
    <mergeCell ref="O14:Q14"/>
    <mergeCell ref="C15:E15"/>
    <mergeCell ref="F15:H15"/>
    <mergeCell ref="I15:K15"/>
    <mergeCell ref="L15:N15"/>
    <mergeCell ref="O15:Q15"/>
    <mergeCell ref="C16:E16"/>
    <mergeCell ref="F16:H16"/>
    <mergeCell ref="I16:K16"/>
    <mergeCell ref="L16:N16"/>
    <mergeCell ref="O16:Q16"/>
    <mergeCell ref="C17:E17"/>
    <mergeCell ref="F17:H17"/>
    <mergeCell ref="I17:K17"/>
    <mergeCell ref="L17:N17"/>
    <mergeCell ref="O17:Q17"/>
    <mergeCell ref="C18:E18"/>
    <mergeCell ref="F18:H18"/>
    <mergeCell ref="I18:K18"/>
    <mergeCell ref="L18:N18"/>
    <mergeCell ref="O18:Q18"/>
    <mergeCell ref="B20:E20"/>
    <mergeCell ref="F20:H20"/>
    <mergeCell ref="I20:K20"/>
    <mergeCell ref="L20:N20"/>
    <mergeCell ref="O20:Q20"/>
    <mergeCell ref="B24:E24"/>
    <mergeCell ref="F24:H24"/>
    <mergeCell ref="I24:K24"/>
    <mergeCell ref="L24:N24"/>
    <mergeCell ref="O24:Q24"/>
    <mergeCell ref="B25:E25"/>
    <mergeCell ref="F25:H25"/>
    <mergeCell ref="I25:K25"/>
    <mergeCell ref="L25:N25"/>
    <mergeCell ref="O25:Q25"/>
    <mergeCell ref="C26:E26"/>
    <mergeCell ref="F26:H26"/>
    <mergeCell ref="I26:K26"/>
    <mergeCell ref="L26:N26"/>
    <mergeCell ref="O26:Q26"/>
    <mergeCell ref="C27:E27"/>
    <mergeCell ref="F27:H27"/>
    <mergeCell ref="I27:K27"/>
    <mergeCell ref="L27:N27"/>
    <mergeCell ref="O27:Q27"/>
    <mergeCell ref="F29:H29"/>
    <mergeCell ref="I29:K29"/>
    <mergeCell ref="L29:N29"/>
    <mergeCell ref="O29:Q29"/>
    <mergeCell ref="B34:E34"/>
    <mergeCell ref="F34:I34"/>
    <mergeCell ref="J34:M34"/>
    <mergeCell ref="N34:Q34"/>
    <mergeCell ref="B36:E36"/>
    <mergeCell ref="F36:I36"/>
    <mergeCell ref="J36:M36"/>
    <mergeCell ref="N36:Q36"/>
    <mergeCell ref="B37:E37"/>
    <mergeCell ref="F37:I37"/>
    <mergeCell ref="J37:M37"/>
    <mergeCell ref="N37:Q37"/>
    <mergeCell ref="B38:E38"/>
    <mergeCell ref="F38:I38"/>
    <mergeCell ref="J38:M38"/>
    <mergeCell ref="N38:Q38"/>
    <mergeCell ref="B39:E39"/>
    <mergeCell ref="F39:I39"/>
    <mergeCell ref="J39:M39"/>
    <mergeCell ref="N39:Q39"/>
    <mergeCell ref="K46:M46"/>
    <mergeCell ref="N46:P46"/>
    <mergeCell ref="B44:G44"/>
    <mergeCell ref="H44:J44"/>
    <mergeCell ref="K44:M44"/>
    <mergeCell ref="N44:P44"/>
    <mergeCell ref="B45:G45"/>
    <mergeCell ref="H45:J45"/>
    <mergeCell ref="K45:M45"/>
    <mergeCell ref="N45:P45"/>
    <mergeCell ref="F28:H28"/>
    <mergeCell ref="I28:K28"/>
    <mergeCell ref="L28:N28"/>
    <mergeCell ref="O28:Q28"/>
    <mergeCell ref="B29:E29"/>
    <mergeCell ref="B47:J47"/>
    <mergeCell ref="K47:M47"/>
    <mergeCell ref="N47:P47"/>
    <mergeCell ref="B46:G46"/>
    <mergeCell ref="H46:J46"/>
    <mergeCell ref="C19:E19"/>
    <mergeCell ref="F19:H19"/>
    <mergeCell ref="I19:K19"/>
    <mergeCell ref="L19:N19"/>
    <mergeCell ref="O19:Q19"/>
    <mergeCell ref="B35:E35"/>
    <mergeCell ref="F35:I35"/>
    <mergeCell ref="J35:M35"/>
    <mergeCell ref="N35:Q35"/>
    <mergeCell ref="C28:E28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"/>
  <sheetViews>
    <sheetView zoomScalePageLayoutView="0" workbookViewId="0" topLeftCell="A1">
      <selection activeCell="G12" sqref="G12"/>
    </sheetView>
  </sheetViews>
  <sheetFormatPr defaultColWidth="9.00390625" defaultRowHeight="21" customHeight="1"/>
  <cols>
    <col min="1" max="1" width="3.625" style="13" customWidth="1"/>
    <col min="2" max="2" width="12.125" style="13" customWidth="1"/>
    <col min="3" max="3" width="26.375" style="13" customWidth="1"/>
    <col min="4" max="7" width="20.75390625" style="13" customWidth="1"/>
    <col min="8" max="8" width="18.75390625" style="13" customWidth="1"/>
    <col min="9" max="16384" width="9.125" style="13" customWidth="1"/>
  </cols>
  <sheetData>
    <row r="1" spans="1:7" ht="21" customHeight="1">
      <c r="A1" s="195" t="s">
        <v>91</v>
      </c>
      <c r="B1" s="195"/>
      <c r="C1" s="195"/>
      <c r="D1" s="195"/>
      <c r="E1" s="195"/>
      <c r="F1" s="195"/>
      <c r="G1" s="195"/>
    </row>
    <row r="2" ht="21" customHeight="1">
      <c r="A2" s="13" t="s">
        <v>92</v>
      </c>
    </row>
    <row r="4" spans="2:7" ht="21" customHeight="1">
      <c r="B4" s="14" t="s">
        <v>93</v>
      </c>
      <c r="C4" s="14" t="s">
        <v>94</v>
      </c>
      <c r="D4" s="14" t="s">
        <v>95</v>
      </c>
      <c r="E4" s="14" t="s">
        <v>96</v>
      </c>
      <c r="F4" s="14" t="s">
        <v>97</v>
      </c>
      <c r="G4" s="15" t="s">
        <v>98</v>
      </c>
    </row>
    <row r="5" spans="2:7" ht="21" customHeight="1">
      <c r="B5" s="16" t="s">
        <v>99</v>
      </c>
      <c r="C5" s="16"/>
      <c r="D5" s="17">
        <v>0</v>
      </c>
      <c r="E5" s="17">
        <v>0</v>
      </c>
      <c r="F5" s="17">
        <v>0</v>
      </c>
      <c r="G5" s="17">
        <f>SUM(D5,E5,-F5)</f>
        <v>0</v>
      </c>
    </row>
    <row r="6" spans="2:7" ht="21" customHeight="1">
      <c r="B6" s="20"/>
      <c r="C6" s="21" t="s">
        <v>100</v>
      </c>
      <c r="D6" s="22">
        <f>SUM(D5:D5)</f>
        <v>0</v>
      </c>
      <c r="E6" s="22">
        <f>SUM(E5:E5)</f>
        <v>0</v>
      </c>
      <c r="F6" s="22">
        <f>SUM(F5:F5)</f>
        <v>0</v>
      </c>
      <c r="G6" s="22">
        <f>SUM(G5:G5)</f>
        <v>0</v>
      </c>
    </row>
    <row r="7" spans="2:7" ht="21" customHeight="1">
      <c r="B7" s="18" t="s">
        <v>101</v>
      </c>
      <c r="C7" s="18"/>
      <c r="D7" s="19"/>
      <c r="E7" s="19"/>
      <c r="F7" s="19"/>
      <c r="G7" s="19"/>
    </row>
    <row r="8" spans="2:7" ht="21" customHeight="1">
      <c r="B8" s="18"/>
      <c r="C8" s="18" t="s">
        <v>2</v>
      </c>
      <c r="D8" s="19">
        <v>15875102</v>
      </c>
      <c r="E8" s="19">
        <v>1727000</v>
      </c>
      <c r="F8" s="19">
        <v>0</v>
      </c>
      <c r="G8" s="19">
        <f>SUM(D8,E8,-F8)</f>
        <v>17602102</v>
      </c>
    </row>
    <row r="9" spans="2:7" ht="21" customHeight="1">
      <c r="B9" s="18"/>
      <c r="C9" s="18" t="s">
        <v>3</v>
      </c>
      <c r="D9" s="19">
        <v>4831000</v>
      </c>
      <c r="E9" s="19">
        <v>0</v>
      </c>
      <c r="F9" s="19">
        <v>0</v>
      </c>
      <c r="G9" s="19">
        <f>SUM(D9,E9,-F9)</f>
        <v>4831000</v>
      </c>
    </row>
    <row r="10" spans="2:7" ht="21" customHeight="1">
      <c r="B10" s="18"/>
      <c r="C10" s="63" t="s">
        <v>135</v>
      </c>
      <c r="D10" s="91">
        <v>6924000</v>
      </c>
      <c r="E10" s="61">
        <v>0</v>
      </c>
      <c r="F10" s="19">
        <v>6924000</v>
      </c>
      <c r="G10" s="19">
        <v>0</v>
      </c>
    </row>
    <row r="11" spans="2:7" ht="21" customHeight="1">
      <c r="B11" s="18"/>
      <c r="C11" s="63" t="s">
        <v>156</v>
      </c>
      <c r="D11" s="62">
        <v>0</v>
      </c>
      <c r="E11" s="61">
        <v>2139706</v>
      </c>
      <c r="F11" s="19">
        <v>0</v>
      </c>
      <c r="G11" s="19">
        <v>2139706</v>
      </c>
    </row>
    <row r="12" spans="2:7" ht="21" customHeight="1">
      <c r="B12" s="20"/>
      <c r="C12" s="21" t="s">
        <v>102</v>
      </c>
      <c r="D12" s="22">
        <f>SUM(D7:D11)</f>
        <v>27630102</v>
      </c>
      <c r="E12" s="22">
        <f>SUM(E8:E11)</f>
        <v>3866706</v>
      </c>
      <c r="F12" s="22">
        <f>SUM(F8:F11)</f>
        <v>6924000</v>
      </c>
      <c r="G12" s="22">
        <f>SUM(G8:G11)</f>
        <v>24572808</v>
      </c>
    </row>
    <row r="13" spans="2:9" ht="21" customHeight="1">
      <c r="B13" s="23"/>
      <c r="C13" s="23"/>
      <c r="D13" s="23"/>
      <c r="E13" s="23"/>
      <c r="F13" s="23"/>
      <c r="G13" s="23"/>
      <c r="I13" s="84"/>
    </row>
    <row r="14" spans="2:7" ht="21" customHeight="1">
      <c r="B14" s="23"/>
      <c r="C14" s="23"/>
      <c r="D14" s="23"/>
      <c r="E14" s="23"/>
      <c r="F14" s="23"/>
      <c r="G14" s="23"/>
    </row>
  </sheetData>
  <sheetProtection/>
  <mergeCells count="1">
    <mergeCell ref="A1:G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8" r:id="rId1"/>
  <headerFooter>
    <oddHeader>&amp;L&amp;A</oddHeader>
    <oddFooter>&amp;L&amp;F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55"/>
  <sheetViews>
    <sheetView zoomScalePageLayoutView="0" workbookViewId="0" topLeftCell="A28">
      <selection activeCell="A49" sqref="A49:P55"/>
    </sheetView>
  </sheetViews>
  <sheetFormatPr defaultColWidth="9.00390625" defaultRowHeight="12.75"/>
  <cols>
    <col min="3" max="3" width="5.375" style="0" customWidth="1"/>
    <col min="4" max="4" width="9.125" style="0" hidden="1" customWidth="1"/>
    <col min="7" max="7" width="4.875" style="0" customWidth="1"/>
    <col min="8" max="8" width="9.125" style="0" hidden="1" customWidth="1"/>
    <col min="10" max="10" width="8.625" style="0" customWidth="1"/>
    <col min="11" max="11" width="4.125" style="0" customWidth="1"/>
    <col min="12" max="12" width="9.125" style="0" hidden="1" customWidth="1"/>
    <col min="13" max="13" width="8.875" style="0" customWidth="1"/>
    <col min="14" max="14" width="2.375" style="0" customWidth="1"/>
    <col min="16" max="16" width="0.74609375" style="0" customWidth="1"/>
  </cols>
  <sheetData>
    <row r="1" spans="1:16" ht="14.25">
      <c r="A1" s="87"/>
      <c r="B1" s="87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" t="s">
        <v>55</v>
      </c>
      <c r="O1" s="88"/>
      <c r="P1" s="88"/>
    </row>
    <row r="2" spans="1:16" ht="14.25">
      <c r="A2" s="166" t="s">
        <v>56</v>
      </c>
      <c r="B2" s="167"/>
      <c r="C2" s="167"/>
      <c r="D2" s="168"/>
      <c r="E2" s="132" t="s">
        <v>68</v>
      </c>
      <c r="F2" s="133"/>
      <c r="G2" s="133"/>
      <c r="H2" s="134"/>
      <c r="I2" s="132" t="s">
        <v>69</v>
      </c>
      <c r="J2" s="133"/>
      <c r="K2" s="133"/>
      <c r="L2" s="134"/>
      <c r="M2" s="132" t="s">
        <v>62</v>
      </c>
      <c r="N2" s="133"/>
      <c r="O2" s="133"/>
      <c r="P2" s="134"/>
    </row>
    <row r="3" spans="1:16" ht="14.25">
      <c r="A3" s="196" t="s">
        <v>70</v>
      </c>
      <c r="B3" s="197"/>
      <c r="C3" s="197"/>
      <c r="D3" s="198"/>
      <c r="E3" s="199">
        <v>15077125</v>
      </c>
      <c r="F3" s="200"/>
      <c r="G3" s="200"/>
      <c r="H3" s="201"/>
      <c r="I3" s="199">
        <v>2207571</v>
      </c>
      <c r="J3" s="200"/>
      <c r="K3" s="200"/>
      <c r="L3" s="201"/>
      <c r="M3" s="126">
        <f>E3-I3</f>
        <v>12869554</v>
      </c>
      <c r="N3" s="127"/>
      <c r="O3" s="127"/>
      <c r="P3" s="128"/>
    </row>
    <row r="4" spans="1:16" ht="14.25">
      <c r="A4" s="205" t="s">
        <v>145</v>
      </c>
      <c r="B4" s="206"/>
      <c r="C4" s="206"/>
      <c r="D4" s="207"/>
      <c r="E4" s="181">
        <v>2800000</v>
      </c>
      <c r="F4" s="182"/>
      <c r="G4" s="182"/>
      <c r="H4" s="183"/>
      <c r="I4" s="208">
        <v>1077360</v>
      </c>
      <c r="J4" s="209"/>
      <c r="K4" s="209"/>
      <c r="L4" s="210"/>
      <c r="M4" s="153">
        <f>E4-I4</f>
        <v>1722640</v>
      </c>
      <c r="N4" s="154"/>
      <c r="O4" s="154"/>
      <c r="P4" s="155"/>
    </row>
    <row r="5" spans="1:16" ht="14.25">
      <c r="A5" s="147" t="s">
        <v>79</v>
      </c>
      <c r="B5" s="148"/>
      <c r="C5" s="148"/>
      <c r="D5" s="149"/>
      <c r="E5" s="162">
        <v>11167040</v>
      </c>
      <c r="F5" s="163"/>
      <c r="G5" s="163"/>
      <c r="H5" s="164"/>
      <c r="I5" s="153">
        <v>9610513</v>
      </c>
      <c r="J5" s="154"/>
      <c r="K5" s="154"/>
      <c r="L5" s="155"/>
      <c r="M5" s="153">
        <f>E5-I5</f>
        <v>1556527</v>
      </c>
      <c r="N5" s="154"/>
      <c r="O5" s="154"/>
      <c r="P5" s="155"/>
    </row>
    <row r="6" spans="1:16" ht="14.25">
      <c r="A6" s="147" t="s">
        <v>80</v>
      </c>
      <c r="B6" s="148"/>
      <c r="C6" s="148"/>
      <c r="D6" s="149"/>
      <c r="E6" s="120">
        <v>8364814</v>
      </c>
      <c r="F6" s="121"/>
      <c r="G6" s="121"/>
      <c r="H6" s="122"/>
      <c r="I6" s="150">
        <v>7219290</v>
      </c>
      <c r="J6" s="151"/>
      <c r="K6" s="151"/>
      <c r="L6" s="152"/>
      <c r="M6" s="153">
        <f>E6-I6</f>
        <v>1145524</v>
      </c>
      <c r="N6" s="154"/>
      <c r="O6" s="154"/>
      <c r="P6" s="155"/>
    </row>
    <row r="7" spans="1:16" ht="15" thickBot="1">
      <c r="A7" s="202" t="s">
        <v>46</v>
      </c>
      <c r="B7" s="203"/>
      <c r="C7" s="203"/>
      <c r="D7" s="204"/>
      <c r="E7" s="156">
        <f>SUM(E3:H6)</f>
        <v>37408979</v>
      </c>
      <c r="F7" s="157"/>
      <c r="G7" s="157"/>
      <c r="H7" s="158"/>
      <c r="I7" s="159">
        <f>SUM(I3:L6)</f>
        <v>20114734</v>
      </c>
      <c r="J7" s="160"/>
      <c r="K7" s="160"/>
      <c r="L7" s="161"/>
      <c r="M7" s="159">
        <f>SUM(M3:P6)</f>
        <v>17294245</v>
      </c>
      <c r="N7" s="160"/>
      <c r="O7" s="160"/>
      <c r="P7" s="161"/>
    </row>
    <row r="8" spans="1:16" ht="15" thickTop="1">
      <c r="A8" s="88"/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</row>
    <row r="9" spans="1:16" ht="14.25">
      <c r="A9" s="87"/>
      <c r="B9" s="87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" t="s">
        <v>55</v>
      </c>
      <c r="O9" s="88"/>
      <c r="P9" s="88"/>
    </row>
    <row r="10" spans="1:16" ht="14.25">
      <c r="A10" s="166" t="s">
        <v>56</v>
      </c>
      <c r="B10" s="167"/>
      <c r="C10" s="167"/>
      <c r="D10" s="168"/>
      <c r="E10" s="132" t="s">
        <v>68</v>
      </c>
      <c r="F10" s="133"/>
      <c r="G10" s="133"/>
      <c r="H10" s="134"/>
      <c r="I10" s="132" t="s">
        <v>69</v>
      </c>
      <c r="J10" s="133"/>
      <c r="K10" s="133"/>
      <c r="L10" s="134"/>
      <c r="M10" s="132" t="s">
        <v>62</v>
      </c>
      <c r="N10" s="133"/>
      <c r="O10" s="133"/>
      <c r="P10" s="134"/>
    </row>
    <row r="11" spans="1:16" ht="14.25">
      <c r="A11" s="196" t="s">
        <v>70</v>
      </c>
      <c r="B11" s="197"/>
      <c r="C11" s="197"/>
      <c r="D11" s="198"/>
      <c r="E11" s="199">
        <v>15077125</v>
      </c>
      <c r="F11" s="200"/>
      <c r="G11" s="200"/>
      <c r="H11" s="201"/>
      <c r="I11" s="199">
        <v>2207571</v>
      </c>
      <c r="J11" s="200"/>
      <c r="K11" s="200"/>
      <c r="L11" s="201"/>
      <c r="M11" s="126">
        <f>E11-I11</f>
        <v>12869554</v>
      </c>
      <c r="N11" s="127"/>
      <c r="O11" s="127"/>
      <c r="P11" s="128"/>
    </row>
    <row r="12" spans="1:16" ht="14.25">
      <c r="A12" s="205" t="s">
        <v>145</v>
      </c>
      <c r="B12" s="206"/>
      <c r="C12" s="206"/>
      <c r="D12" s="207"/>
      <c r="E12" s="181">
        <v>2800000</v>
      </c>
      <c r="F12" s="182"/>
      <c r="G12" s="182"/>
      <c r="H12" s="183"/>
      <c r="I12" s="208">
        <v>1077360</v>
      </c>
      <c r="J12" s="209"/>
      <c r="K12" s="209"/>
      <c r="L12" s="210"/>
      <c r="M12" s="153">
        <f>E12-I12</f>
        <v>1722640</v>
      </c>
      <c r="N12" s="154"/>
      <c r="O12" s="154"/>
      <c r="P12" s="155"/>
    </row>
    <row r="13" spans="1:16" ht="14.25">
      <c r="A13" s="147" t="s">
        <v>79</v>
      </c>
      <c r="B13" s="148"/>
      <c r="C13" s="148"/>
      <c r="D13" s="149"/>
      <c r="E13" s="162">
        <v>11167040</v>
      </c>
      <c r="F13" s="163"/>
      <c r="G13" s="163"/>
      <c r="H13" s="164"/>
      <c r="I13" s="153">
        <v>9610513</v>
      </c>
      <c r="J13" s="154"/>
      <c r="K13" s="154"/>
      <c r="L13" s="155"/>
      <c r="M13" s="153">
        <f>E13-I13</f>
        <v>1556527</v>
      </c>
      <c r="N13" s="154"/>
      <c r="O13" s="154"/>
      <c r="P13" s="155"/>
    </row>
    <row r="14" spans="1:16" ht="14.25">
      <c r="A14" s="147" t="s">
        <v>80</v>
      </c>
      <c r="B14" s="148"/>
      <c r="C14" s="148"/>
      <c r="D14" s="149"/>
      <c r="E14" s="120">
        <v>8364814</v>
      </c>
      <c r="F14" s="121"/>
      <c r="G14" s="121"/>
      <c r="H14" s="122"/>
      <c r="I14" s="150">
        <v>7219290</v>
      </c>
      <c r="J14" s="151"/>
      <c r="K14" s="151"/>
      <c r="L14" s="152"/>
      <c r="M14" s="153">
        <f>E14-I14</f>
        <v>1145524</v>
      </c>
      <c r="N14" s="154"/>
      <c r="O14" s="154"/>
      <c r="P14" s="155"/>
    </row>
    <row r="15" spans="1:16" ht="15" thickBot="1">
      <c r="A15" s="202" t="s">
        <v>46</v>
      </c>
      <c r="B15" s="203"/>
      <c r="C15" s="203"/>
      <c r="D15" s="204"/>
      <c r="E15" s="156">
        <f>SUM(E11:H14)</f>
        <v>37408979</v>
      </c>
      <c r="F15" s="157"/>
      <c r="G15" s="157"/>
      <c r="H15" s="158"/>
      <c r="I15" s="159">
        <f>SUM(I11:L14)</f>
        <v>20114734</v>
      </c>
      <c r="J15" s="160"/>
      <c r="K15" s="160"/>
      <c r="L15" s="161"/>
      <c r="M15" s="159">
        <f>SUM(M11:P14)</f>
        <v>17294245</v>
      </c>
      <c r="N15" s="160"/>
      <c r="O15" s="160"/>
      <c r="P15" s="161"/>
    </row>
    <row r="16" ht="12.75" thickTop="1"/>
    <row r="17" spans="1:16" ht="14.25">
      <c r="A17" s="87"/>
      <c r="B17" s="87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" t="s">
        <v>55</v>
      </c>
      <c r="O17" s="88"/>
      <c r="P17" s="88"/>
    </row>
    <row r="18" spans="1:16" ht="14.25">
      <c r="A18" s="166" t="s">
        <v>56</v>
      </c>
      <c r="B18" s="167"/>
      <c r="C18" s="167"/>
      <c r="D18" s="168"/>
      <c r="E18" s="132" t="s">
        <v>68</v>
      </c>
      <c r="F18" s="133"/>
      <c r="G18" s="133"/>
      <c r="H18" s="134"/>
      <c r="I18" s="132" t="s">
        <v>69</v>
      </c>
      <c r="J18" s="133"/>
      <c r="K18" s="133"/>
      <c r="L18" s="134"/>
      <c r="M18" s="132" t="s">
        <v>62</v>
      </c>
      <c r="N18" s="133"/>
      <c r="O18" s="133"/>
      <c r="P18" s="134"/>
    </row>
    <row r="19" spans="1:16" ht="14.25">
      <c r="A19" s="196" t="s">
        <v>70</v>
      </c>
      <c r="B19" s="197"/>
      <c r="C19" s="197"/>
      <c r="D19" s="198"/>
      <c r="E19" s="199">
        <v>15077125</v>
      </c>
      <c r="F19" s="200"/>
      <c r="G19" s="200"/>
      <c r="H19" s="201"/>
      <c r="I19" s="199">
        <v>2207571</v>
      </c>
      <c r="J19" s="200"/>
      <c r="K19" s="200"/>
      <c r="L19" s="201"/>
      <c r="M19" s="126">
        <f>E19-I19</f>
        <v>12869554</v>
      </c>
      <c r="N19" s="127"/>
      <c r="O19" s="127"/>
      <c r="P19" s="128"/>
    </row>
    <row r="20" spans="1:16" ht="14.25">
      <c r="A20" s="205" t="s">
        <v>145</v>
      </c>
      <c r="B20" s="206"/>
      <c r="C20" s="206"/>
      <c r="D20" s="207"/>
      <c r="E20" s="181">
        <v>2800000</v>
      </c>
      <c r="F20" s="182"/>
      <c r="G20" s="182"/>
      <c r="H20" s="183"/>
      <c r="I20" s="208">
        <v>1077360</v>
      </c>
      <c r="J20" s="209"/>
      <c r="K20" s="209"/>
      <c r="L20" s="210"/>
      <c r="M20" s="153">
        <f>E20-I20</f>
        <v>1722640</v>
      </c>
      <c r="N20" s="154"/>
      <c r="O20" s="154"/>
      <c r="P20" s="155"/>
    </row>
    <row r="21" spans="1:16" ht="14.25">
      <c r="A21" s="147" t="s">
        <v>79</v>
      </c>
      <c r="B21" s="148"/>
      <c r="C21" s="148"/>
      <c r="D21" s="149"/>
      <c r="E21" s="162">
        <v>11167040</v>
      </c>
      <c r="F21" s="163"/>
      <c r="G21" s="163"/>
      <c r="H21" s="164"/>
      <c r="I21" s="153">
        <v>9610513</v>
      </c>
      <c r="J21" s="154"/>
      <c r="K21" s="154"/>
      <c r="L21" s="155"/>
      <c r="M21" s="153">
        <f>E21-I21</f>
        <v>1556527</v>
      </c>
      <c r="N21" s="154"/>
      <c r="O21" s="154"/>
      <c r="P21" s="155"/>
    </row>
    <row r="22" spans="1:16" ht="14.25">
      <c r="A22" s="147" t="s">
        <v>80</v>
      </c>
      <c r="B22" s="148"/>
      <c r="C22" s="148"/>
      <c r="D22" s="149"/>
      <c r="E22" s="120">
        <v>8364814</v>
      </c>
      <c r="F22" s="121"/>
      <c r="G22" s="121"/>
      <c r="H22" s="122"/>
      <c r="I22" s="150">
        <v>7219290</v>
      </c>
      <c r="J22" s="151"/>
      <c r="K22" s="151"/>
      <c r="L22" s="152"/>
      <c r="M22" s="153">
        <f>E22-I22</f>
        <v>1145524</v>
      </c>
      <c r="N22" s="154"/>
      <c r="O22" s="154"/>
      <c r="P22" s="155"/>
    </row>
    <row r="23" spans="1:16" ht="15" thickBot="1">
      <c r="A23" s="202" t="s">
        <v>46</v>
      </c>
      <c r="B23" s="203"/>
      <c r="C23" s="203"/>
      <c r="D23" s="204"/>
      <c r="E23" s="156">
        <f>SUM(E19:H22)</f>
        <v>37408979</v>
      </c>
      <c r="F23" s="157"/>
      <c r="G23" s="157"/>
      <c r="H23" s="158"/>
      <c r="I23" s="159">
        <f>SUM(I19:L22)</f>
        <v>20114734</v>
      </c>
      <c r="J23" s="160"/>
      <c r="K23" s="160"/>
      <c r="L23" s="161"/>
      <c r="M23" s="159">
        <f>SUM(M19:P22)</f>
        <v>17294245</v>
      </c>
      <c r="N23" s="160"/>
      <c r="O23" s="160"/>
      <c r="P23" s="161"/>
    </row>
    <row r="24" ht="12.75" thickTop="1"/>
    <row r="25" spans="1:16" ht="14.25">
      <c r="A25" s="87"/>
      <c r="B25" s="87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" t="s">
        <v>55</v>
      </c>
      <c r="O25" s="88"/>
      <c r="P25" s="88"/>
    </row>
    <row r="26" spans="1:16" ht="14.25">
      <c r="A26" s="166" t="s">
        <v>56</v>
      </c>
      <c r="B26" s="167"/>
      <c r="C26" s="167"/>
      <c r="D26" s="168"/>
      <c r="E26" s="132" t="s">
        <v>68</v>
      </c>
      <c r="F26" s="133"/>
      <c r="G26" s="133"/>
      <c r="H26" s="134"/>
      <c r="I26" s="132" t="s">
        <v>69</v>
      </c>
      <c r="J26" s="133"/>
      <c r="K26" s="133"/>
      <c r="L26" s="134"/>
      <c r="M26" s="132" t="s">
        <v>62</v>
      </c>
      <c r="N26" s="133"/>
      <c r="O26" s="133"/>
      <c r="P26" s="134"/>
    </row>
    <row r="27" spans="1:16" ht="14.25">
      <c r="A27" s="196" t="s">
        <v>70</v>
      </c>
      <c r="B27" s="197"/>
      <c r="C27" s="197"/>
      <c r="D27" s="198"/>
      <c r="E27" s="199">
        <v>15077125</v>
      </c>
      <c r="F27" s="200"/>
      <c r="G27" s="200"/>
      <c r="H27" s="201"/>
      <c r="I27" s="199">
        <v>2207571</v>
      </c>
      <c r="J27" s="200"/>
      <c r="K27" s="200"/>
      <c r="L27" s="201"/>
      <c r="M27" s="126">
        <f>E27-I27</f>
        <v>12869554</v>
      </c>
      <c r="N27" s="127"/>
      <c r="O27" s="127"/>
      <c r="P27" s="128"/>
    </row>
    <row r="28" spans="1:16" ht="14.25">
      <c r="A28" s="205" t="s">
        <v>145</v>
      </c>
      <c r="B28" s="206"/>
      <c r="C28" s="206"/>
      <c r="D28" s="207"/>
      <c r="E28" s="181">
        <v>2800000</v>
      </c>
      <c r="F28" s="182"/>
      <c r="G28" s="182"/>
      <c r="H28" s="183"/>
      <c r="I28" s="208">
        <v>1077360</v>
      </c>
      <c r="J28" s="209"/>
      <c r="K28" s="209"/>
      <c r="L28" s="210"/>
      <c r="M28" s="153">
        <f>E28-I28</f>
        <v>1722640</v>
      </c>
      <c r="N28" s="154"/>
      <c r="O28" s="154"/>
      <c r="P28" s="155"/>
    </row>
    <row r="29" spans="1:16" ht="14.25">
      <c r="A29" s="147" t="s">
        <v>79</v>
      </c>
      <c r="B29" s="148"/>
      <c r="C29" s="148"/>
      <c r="D29" s="149"/>
      <c r="E29" s="162">
        <v>11167040</v>
      </c>
      <c r="F29" s="163"/>
      <c r="G29" s="163"/>
      <c r="H29" s="164"/>
      <c r="I29" s="153">
        <v>9610513</v>
      </c>
      <c r="J29" s="154"/>
      <c r="K29" s="154"/>
      <c r="L29" s="155"/>
      <c r="M29" s="153">
        <f>E29-I29</f>
        <v>1556527</v>
      </c>
      <c r="N29" s="154"/>
      <c r="O29" s="154"/>
      <c r="P29" s="155"/>
    </row>
    <row r="30" spans="1:16" ht="14.25">
      <c r="A30" s="147" t="s">
        <v>80</v>
      </c>
      <c r="B30" s="148"/>
      <c r="C30" s="148"/>
      <c r="D30" s="149"/>
      <c r="E30" s="120">
        <v>8364814</v>
      </c>
      <c r="F30" s="121"/>
      <c r="G30" s="121"/>
      <c r="H30" s="122"/>
      <c r="I30" s="150">
        <v>7219290</v>
      </c>
      <c r="J30" s="151"/>
      <c r="K30" s="151"/>
      <c r="L30" s="152"/>
      <c r="M30" s="153">
        <f>E30-I30</f>
        <v>1145524</v>
      </c>
      <c r="N30" s="154"/>
      <c r="O30" s="154"/>
      <c r="P30" s="155"/>
    </row>
    <row r="31" spans="1:16" ht="15" thickBot="1">
      <c r="A31" s="202" t="s">
        <v>46</v>
      </c>
      <c r="B31" s="203"/>
      <c r="C31" s="203"/>
      <c r="D31" s="204"/>
      <c r="E31" s="156">
        <f>SUM(E27:H30)</f>
        <v>37408979</v>
      </c>
      <c r="F31" s="157"/>
      <c r="G31" s="157"/>
      <c r="H31" s="158"/>
      <c r="I31" s="159">
        <f>SUM(I27:L30)</f>
        <v>20114734</v>
      </c>
      <c r="J31" s="160"/>
      <c r="K31" s="160"/>
      <c r="L31" s="161"/>
      <c r="M31" s="159">
        <f>SUM(M27:P30)</f>
        <v>17294245</v>
      </c>
      <c r="N31" s="160"/>
      <c r="O31" s="160"/>
      <c r="P31" s="161"/>
    </row>
    <row r="32" ht="12.75" thickTop="1"/>
    <row r="33" spans="1:16" ht="14.25">
      <c r="A33" s="87"/>
      <c r="B33" s="87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" t="s">
        <v>55</v>
      </c>
      <c r="O33" s="88"/>
      <c r="P33" s="88"/>
    </row>
    <row r="34" spans="1:16" ht="14.25">
      <c r="A34" s="166" t="s">
        <v>56</v>
      </c>
      <c r="B34" s="167"/>
      <c r="C34" s="167"/>
      <c r="D34" s="168"/>
      <c r="E34" s="132" t="s">
        <v>68</v>
      </c>
      <c r="F34" s="133"/>
      <c r="G34" s="133"/>
      <c r="H34" s="134"/>
      <c r="I34" s="132" t="s">
        <v>69</v>
      </c>
      <c r="J34" s="133"/>
      <c r="K34" s="133"/>
      <c r="L34" s="134"/>
      <c r="M34" s="132" t="s">
        <v>62</v>
      </c>
      <c r="N34" s="133"/>
      <c r="O34" s="133"/>
      <c r="P34" s="134"/>
    </row>
    <row r="35" spans="1:16" ht="14.25">
      <c r="A35" s="196" t="s">
        <v>70</v>
      </c>
      <c r="B35" s="197"/>
      <c r="C35" s="197"/>
      <c r="D35" s="198"/>
      <c r="E35" s="199">
        <v>15077125</v>
      </c>
      <c r="F35" s="200"/>
      <c r="G35" s="200"/>
      <c r="H35" s="201"/>
      <c r="I35" s="199">
        <v>2207571</v>
      </c>
      <c r="J35" s="200"/>
      <c r="K35" s="200"/>
      <c r="L35" s="201"/>
      <c r="M35" s="126">
        <f>E35-I35</f>
        <v>12869554</v>
      </c>
      <c r="N35" s="127"/>
      <c r="O35" s="127"/>
      <c r="P35" s="128"/>
    </row>
    <row r="36" spans="1:16" ht="14.25">
      <c r="A36" s="205" t="s">
        <v>145</v>
      </c>
      <c r="B36" s="206"/>
      <c r="C36" s="206"/>
      <c r="D36" s="207"/>
      <c r="E36" s="181">
        <v>2800000</v>
      </c>
      <c r="F36" s="182"/>
      <c r="G36" s="182"/>
      <c r="H36" s="183"/>
      <c r="I36" s="208">
        <v>1077360</v>
      </c>
      <c r="J36" s="209"/>
      <c r="K36" s="209"/>
      <c r="L36" s="210"/>
      <c r="M36" s="153">
        <f>E36-I36</f>
        <v>1722640</v>
      </c>
      <c r="N36" s="154"/>
      <c r="O36" s="154"/>
      <c r="P36" s="155"/>
    </row>
    <row r="37" spans="1:16" ht="14.25">
      <c r="A37" s="147" t="s">
        <v>79</v>
      </c>
      <c r="B37" s="148"/>
      <c r="C37" s="148"/>
      <c r="D37" s="149"/>
      <c r="E37" s="162">
        <v>11167040</v>
      </c>
      <c r="F37" s="163"/>
      <c r="G37" s="163"/>
      <c r="H37" s="164"/>
      <c r="I37" s="153">
        <v>9610513</v>
      </c>
      <c r="J37" s="154"/>
      <c r="K37" s="154"/>
      <c r="L37" s="155"/>
      <c r="M37" s="153">
        <f>E37-I37</f>
        <v>1556527</v>
      </c>
      <c r="N37" s="154"/>
      <c r="O37" s="154"/>
      <c r="P37" s="155"/>
    </row>
    <row r="38" spans="1:16" ht="14.25">
      <c r="A38" s="147" t="s">
        <v>80</v>
      </c>
      <c r="B38" s="148"/>
      <c r="C38" s="148"/>
      <c r="D38" s="149"/>
      <c r="E38" s="120">
        <v>8364814</v>
      </c>
      <c r="F38" s="121"/>
      <c r="G38" s="121"/>
      <c r="H38" s="122"/>
      <c r="I38" s="150">
        <v>7219290</v>
      </c>
      <c r="J38" s="151"/>
      <c r="K38" s="151"/>
      <c r="L38" s="152"/>
      <c r="M38" s="153">
        <f>E38-I38</f>
        <v>1145524</v>
      </c>
      <c r="N38" s="154"/>
      <c r="O38" s="154"/>
      <c r="P38" s="155"/>
    </row>
    <row r="39" spans="1:16" ht="15" thickBot="1">
      <c r="A39" s="202" t="s">
        <v>46</v>
      </c>
      <c r="B39" s="203"/>
      <c r="C39" s="203"/>
      <c r="D39" s="204"/>
      <c r="E39" s="156">
        <f>SUM(E35:H38)</f>
        <v>37408979</v>
      </c>
      <c r="F39" s="157"/>
      <c r="G39" s="157"/>
      <c r="H39" s="158"/>
      <c r="I39" s="159">
        <f>SUM(I35:L38)</f>
        <v>20114734</v>
      </c>
      <c r="J39" s="160"/>
      <c r="K39" s="160"/>
      <c r="L39" s="161"/>
      <c r="M39" s="159">
        <f>SUM(M35:P38)</f>
        <v>17294245</v>
      </c>
      <c r="N39" s="160"/>
      <c r="O39" s="160"/>
      <c r="P39" s="161"/>
    </row>
    <row r="40" ht="12.75" thickTop="1"/>
    <row r="41" spans="1:16" ht="14.25">
      <c r="A41" s="87"/>
      <c r="B41" s="87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" t="s">
        <v>55</v>
      </c>
      <c r="O41" s="88"/>
      <c r="P41" s="88"/>
    </row>
    <row r="42" spans="1:16" ht="14.25">
      <c r="A42" s="166" t="s">
        <v>56</v>
      </c>
      <c r="B42" s="167"/>
      <c r="C42" s="167"/>
      <c r="D42" s="168"/>
      <c r="E42" s="132" t="s">
        <v>68</v>
      </c>
      <c r="F42" s="133"/>
      <c r="G42" s="133"/>
      <c r="H42" s="134"/>
      <c r="I42" s="132" t="s">
        <v>69</v>
      </c>
      <c r="J42" s="133"/>
      <c r="K42" s="133"/>
      <c r="L42" s="134"/>
      <c r="M42" s="132" t="s">
        <v>62</v>
      </c>
      <c r="N42" s="133"/>
      <c r="O42" s="133"/>
      <c r="P42" s="134"/>
    </row>
    <row r="43" spans="1:16" ht="14.25">
      <c r="A43" s="196" t="s">
        <v>70</v>
      </c>
      <c r="B43" s="197"/>
      <c r="C43" s="197"/>
      <c r="D43" s="198"/>
      <c r="E43" s="199">
        <v>15077125</v>
      </c>
      <c r="F43" s="200"/>
      <c r="G43" s="200"/>
      <c r="H43" s="201"/>
      <c r="I43" s="199">
        <v>2207571</v>
      </c>
      <c r="J43" s="200"/>
      <c r="K43" s="200"/>
      <c r="L43" s="201"/>
      <c r="M43" s="126">
        <f>E43-I43</f>
        <v>12869554</v>
      </c>
      <c r="N43" s="127"/>
      <c r="O43" s="127"/>
      <c r="P43" s="128"/>
    </row>
    <row r="44" spans="1:16" ht="14.25">
      <c r="A44" s="205" t="s">
        <v>145</v>
      </c>
      <c r="B44" s="206"/>
      <c r="C44" s="206"/>
      <c r="D44" s="207"/>
      <c r="E44" s="181">
        <v>2800000</v>
      </c>
      <c r="F44" s="182"/>
      <c r="G44" s="182"/>
      <c r="H44" s="183"/>
      <c r="I44" s="208">
        <v>1077360</v>
      </c>
      <c r="J44" s="209"/>
      <c r="K44" s="209"/>
      <c r="L44" s="210"/>
      <c r="M44" s="153">
        <f>E44-I44</f>
        <v>1722640</v>
      </c>
      <c r="N44" s="154"/>
      <c r="O44" s="154"/>
      <c r="P44" s="155"/>
    </row>
    <row r="45" spans="1:16" ht="14.25">
      <c r="A45" s="147" t="s">
        <v>79</v>
      </c>
      <c r="B45" s="148"/>
      <c r="C45" s="148"/>
      <c r="D45" s="149"/>
      <c r="E45" s="162">
        <v>11167040</v>
      </c>
      <c r="F45" s="163"/>
      <c r="G45" s="163"/>
      <c r="H45" s="164"/>
      <c r="I45" s="153">
        <v>9610513</v>
      </c>
      <c r="J45" s="154"/>
      <c r="K45" s="154"/>
      <c r="L45" s="155"/>
      <c r="M45" s="153">
        <f>E45-I45</f>
        <v>1556527</v>
      </c>
      <c r="N45" s="154"/>
      <c r="O45" s="154"/>
      <c r="P45" s="155"/>
    </row>
    <row r="46" spans="1:16" ht="14.25">
      <c r="A46" s="147" t="s">
        <v>80</v>
      </c>
      <c r="B46" s="148"/>
      <c r="C46" s="148"/>
      <c r="D46" s="149"/>
      <c r="E46" s="120">
        <v>8364814</v>
      </c>
      <c r="F46" s="121"/>
      <c r="G46" s="121"/>
      <c r="H46" s="122"/>
      <c r="I46" s="150">
        <v>7219290</v>
      </c>
      <c r="J46" s="151"/>
      <c r="K46" s="151"/>
      <c r="L46" s="152"/>
      <c r="M46" s="153">
        <f>E46-I46</f>
        <v>1145524</v>
      </c>
      <c r="N46" s="154"/>
      <c r="O46" s="154"/>
      <c r="P46" s="155"/>
    </row>
    <row r="47" spans="1:16" ht="15" thickBot="1">
      <c r="A47" s="202" t="s">
        <v>46</v>
      </c>
      <c r="B47" s="203"/>
      <c r="C47" s="203"/>
      <c r="D47" s="204"/>
      <c r="E47" s="156">
        <f>SUM(E43:H46)</f>
        <v>37408979</v>
      </c>
      <c r="F47" s="157"/>
      <c r="G47" s="157"/>
      <c r="H47" s="158"/>
      <c r="I47" s="159">
        <f>SUM(I43:L46)</f>
        <v>20114734</v>
      </c>
      <c r="J47" s="160"/>
      <c r="K47" s="160"/>
      <c r="L47" s="161"/>
      <c r="M47" s="159">
        <f>SUM(M43:P46)</f>
        <v>17294245</v>
      </c>
      <c r="N47" s="160"/>
      <c r="O47" s="160"/>
      <c r="P47" s="161"/>
    </row>
    <row r="48" ht="12.75" thickTop="1"/>
    <row r="49" spans="1:16" ht="14.25">
      <c r="A49" s="87"/>
      <c r="B49" s="87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" t="s">
        <v>55</v>
      </c>
      <c r="O49" s="88"/>
      <c r="P49" s="88"/>
    </row>
    <row r="50" spans="1:16" ht="14.25">
      <c r="A50" s="166" t="s">
        <v>56</v>
      </c>
      <c r="B50" s="167"/>
      <c r="C50" s="167"/>
      <c r="D50" s="168"/>
      <c r="E50" s="132" t="s">
        <v>68</v>
      </c>
      <c r="F50" s="133"/>
      <c r="G50" s="133"/>
      <c r="H50" s="134"/>
      <c r="I50" s="132" t="s">
        <v>69</v>
      </c>
      <c r="J50" s="133"/>
      <c r="K50" s="133"/>
      <c r="L50" s="134"/>
      <c r="M50" s="132" t="s">
        <v>62</v>
      </c>
      <c r="N50" s="133"/>
      <c r="O50" s="133"/>
      <c r="P50" s="134"/>
    </row>
    <row r="51" spans="1:16" ht="14.25">
      <c r="A51" s="196" t="s">
        <v>70</v>
      </c>
      <c r="B51" s="197"/>
      <c r="C51" s="197"/>
      <c r="D51" s="198"/>
      <c r="E51" s="199">
        <v>15077125</v>
      </c>
      <c r="F51" s="200"/>
      <c r="G51" s="200"/>
      <c r="H51" s="201"/>
      <c r="I51" s="199">
        <v>2207571</v>
      </c>
      <c r="J51" s="200"/>
      <c r="K51" s="200"/>
      <c r="L51" s="201"/>
      <c r="M51" s="126">
        <f>E51-I51</f>
        <v>12869554</v>
      </c>
      <c r="N51" s="127"/>
      <c r="O51" s="127"/>
      <c r="P51" s="128"/>
    </row>
    <row r="52" spans="1:16" ht="14.25">
      <c r="A52" s="205" t="s">
        <v>145</v>
      </c>
      <c r="B52" s="206"/>
      <c r="C52" s="206"/>
      <c r="D52" s="207"/>
      <c r="E52" s="181">
        <v>2800000</v>
      </c>
      <c r="F52" s="182"/>
      <c r="G52" s="182"/>
      <c r="H52" s="183"/>
      <c r="I52" s="208">
        <v>1077360</v>
      </c>
      <c r="J52" s="209"/>
      <c r="K52" s="209"/>
      <c r="L52" s="210"/>
      <c r="M52" s="153">
        <f>E52-I52</f>
        <v>1722640</v>
      </c>
      <c r="N52" s="154"/>
      <c r="O52" s="154"/>
      <c r="P52" s="155"/>
    </row>
    <row r="53" spans="1:16" ht="14.25">
      <c r="A53" s="147" t="s">
        <v>79</v>
      </c>
      <c r="B53" s="148"/>
      <c r="C53" s="148"/>
      <c r="D53" s="149"/>
      <c r="E53" s="162">
        <v>11167040</v>
      </c>
      <c r="F53" s="163"/>
      <c r="G53" s="163"/>
      <c r="H53" s="164"/>
      <c r="I53" s="153">
        <v>9610513</v>
      </c>
      <c r="J53" s="154"/>
      <c r="K53" s="154"/>
      <c r="L53" s="155"/>
      <c r="M53" s="153">
        <f>E53-I53</f>
        <v>1556527</v>
      </c>
      <c r="N53" s="154"/>
      <c r="O53" s="154"/>
      <c r="P53" s="155"/>
    </row>
    <row r="54" spans="1:16" ht="14.25">
      <c r="A54" s="147" t="s">
        <v>80</v>
      </c>
      <c r="B54" s="148"/>
      <c r="C54" s="148"/>
      <c r="D54" s="149"/>
      <c r="E54" s="120">
        <v>8364814</v>
      </c>
      <c r="F54" s="121"/>
      <c r="G54" s="121"/>
      <c r="H54" s="122"/>
      <c r="I54" s="150">
        <v>7219290</v>
      </c>
      <c r="J54" s="151"/>
      <c r="K54" s="151"/>
      <c r="L54" s="152"/>
      <c r="M54" s="153">
        <f>E54-I54</f>
        <v>1145524</v>
      </c>
      <c r="N54" s="154"/>
      <c r="O54" s="154"/>
      <c r="P54" s="155"/>
    </row>
    <row r="55" spans="1:16" ht="15" thickBot="1">
      <c r="A55" s="202" t="s">
        <v>46</v>
      </c>
      <c r="B55" s="203"/>
      <c r="C55" s="203"/>
      <c r="D55" s="204"/>
      <c r="E55" s="156">
        <f>SUM(E51:H54)</f>
        <v>37408979</v>
      </c>
      <c r="F55" s="157"/>
      <c r="G55" s="157"/>
      <c r="H55" s="158"/>
      <c r="I55" s="159">
        <f>SUM(I51:L54)</f>
        <v>20114734</v>
      </c>
      <c r="J55" s="160"/>
      <c r="K55" s="160"/>
      <c r="L55" s="161"/>
      <c r="M55" s="159">
        <f>SUM(M51:P54)</f>
        <v>17294245</v>
      </c>
      <c r="N55" s="160"/>
      <c r="O55" s="160"/>
      <c r="P55" s="161"/>
    </row>
    <row r="56" ht="12.75" thickTop="1"/>
  </sheetData>
  <sheetProtection/>
  <mergeCells count="168">
    <mergeCell ref="A54:D54"/>
    <mergeCell ref="E54:H54"/>
    <mergeCell ref="I54:L54"/>
    <mergeCell ref="M54:P54"/>
    <mergeCell ref="A55:D55"/>
    <mergeCell ref="E55:H55"/>
    <mergeCell ref="I55:L55"/>
    <mergeCell ref="M55:P55"/>
    <mergeCell ref="A52:D52"/>
    <mergeCell ref="E52:H52"/>
    <mergeCell ref="I52:L52"/>
    <mergeCell ref="M52:P52"/>
    <mergeCell ref="A53:D53"/>
    <mergeCell ref="E53:H53"/>
    <mergeCell ref="I53:L53"/>
    <mergeCell ref="M53:P53"/>
    <mergeCell ref="A50:D50"/>
    <mergeCell ref="E50:H50"/>
    <mergeCell ref="I50:L50"/>
    <mergeCell ref="M50:P50"/>
    <mergeCell ref="A51:D51"/>
    <mergeCell ref="E51:H51"/>
    <mergeCell ref="I51:L51"/>
    <mergeCell ref="M51:P51"/>
    <mergeCell ref="A46:D46"/>
    <mergeCell ref="E46:H46"/>
    <mergeCell ref="I46:L46"/>
    <mergeCell ref="M46:P46"/>
    <mergeCell ref="A47:D47"/>
    <mergeCell ref="E47:H47"/>
    <mergeCell ref="I47:L47"/>
    <mergeCell ref="M47:P47"/>
    <mergeCell ref="A44:D44"/>
    <mergeCell ref="E44:H44"/>
    <mergeCell ref="I44:L44"/>
    <mergeCell ref="M44:P44"/>
    <mergeCell ref="A45:D45"/>
    <mergeCell ref="E45:H45"/>
    <mergeCell ref="I45:L45"/>
    <mergeCell ref="M45:P45"/>
    <mergeCell ref="A42:D42"/>
    <mergeCell ref="E42:H42"/>
    <mergeCell ref="I42:L42"/>
    <mergeCell ref="M42:P42"/>
    <mergeCell ref="A43:D43"/>
    <mergeCell ref="E43:H43"/>
    <mergeCell ref="I43:L43"/>
    <mergeCell ref="M43:P43"/>
    <mergeCell ref="A38:D38"/>
    <mergeCell ref="E38:H38"/>
    <mergeCell ref="I38:L38"/>
    <mergeCell ref="M38:P38"/>
    <mergeCell ref="A39:D39"/>
    <mergeCell ref="E39:H39"/>
    <mergeCell ref="I39:L39"/>
    <mergeCell ref="M39:P39"/>
    <mergeCell ref="A36:D36"/>
    <mergeCell ref="E36:H36"/>
    <mergeCell ref="I36:L36"/>
    <mergeCell ref="M36:P36"/>
    <mergeCell ref="A37:D37"/>
    <mergeCell ref="E37:H37"/>
    <mergeCell ref="I37:L37"/>
    <mergeCell ref="M37:P37"/>
    <mergeCell ref="A34:D34"/>
    <mergeCell ref="E34:H34"/>
    <mergeCell ref="I34:L34"/>
    <mergeCell ref="M34:P34"/>
    <mergeCell ref="A35:D35"/>
    <mergeCell ref="E35:H35"/>
    <mergeCell ref="I35:L35"/>
    <mergeCell ref="M35:P35"/>
    <mergeCell ref="A30:D30"/>
    <mergeCell ref="E30:H30"/>
    <mergeCell ref="I30:L30"/>
    <mergeCell ref="M30:P30"/>
    <mergeCell ref="A31:D31"/>
    <mergeCell ref="E31:H31"/>
    <mergeCell ref="I31:L31"/>
    <mergeCell ref="M31:P31"/>
    <mergeCell ref="A28:D28"/>
    <mergeCell ref="E28:H28"/>
    <mergeCell ref="I28:L28"/>
    <mergeCell ref="M28:P28"/>
    <mergeCell ref="A29:D29"/>
    <mergeCell ref="E29:H29"/>
    <mergeCell ref="I29:L29"/>
    <mergeCell ref="M29:P29"/>
    <mergeCell ref="A26:D26"/>
    <mergeCell ref="E26:H26"/>
    <mergeCell ref="I26:L26"/>
    <mergeCell ref="M26:P26"/>
    <mergeCell ref="A27:D27"/>
    <mergeCell ref="E27:H27"/>
    <mergeCell ref="I27:L27"/>
    <mergeCell ref="M27:P27"/>
    <mergeCell ref="A22:D22"/>
    <mergeCell ref="E22:H22"/>
    <mergeCell ref="I22:L22"/>
    <mergeCell ref="M22:P22"/>
    <mergeCell ref="A23:D23"/>
    <mergeCell ref="E23:H23"/>
    <mergeCell ref="I23:L23"/>
    <mergeCell ref="M23:P23"/>
    <mergeCell ref="M19:P19"/>
    <mergeCell ref="A20:D20"/>
    <mergeCell ref="E20:H20"/>
    <mergeCell ref="I20:L20"/>
    <mergeCell ref="M20:P20"/>
    <mergeCell ref="A21:D21"/>
    <mergeCell ref="E21:H21"/>
    <mergeCell ref="I21:L21"/>
    <mergeCell ref="M21:P21"/>
    <mergeCell ref="A2:D2"/>
    <mergeCell ref="E2:H2"/>
    <mergeCell ref="I2:L2"/>
    <mergeCell ref="M2:P2"/>
    <mergeCell ref="A10:D10"/>
    <mergeCell ref="E10:H10"/>
    <mergeCell ref="I10:L10"/>
    <mergeCell ref="M10:P10"/>
    <mergeCell ref="I7:L7"/>
    <mergeCell ref="M7:P7"/>
    <mergeCell ref="A11:D11"/>
    <mergeCell ref="E11:H11"/>
    <mergeCell ref="I11:L11"/>
    <mergeCell ref="M11:P11"/>
    <mergeCell ref="I5:L5"/>
    <mergeCell ref="M5:P5"/>
    <mergeCell ref="A6:D6"/>
    <mergeCell ref="E6:H6"/>
    <mergeCell ref="I6:L6"/>
    <mergeCell ref="M6:P6"/>
    <mergeCell ref="I3:L3"/>
    <mergeCell ref="M3:P3"/>
    <mergeCell ref="A4:D4"/>
    <mergeCell ref="E4:H4"/>
    <mergeCell ref="I4:L4"/>
    <mergeCell ref="M4:P4"/>
    <mergeCell ref="A3:D3"/>
    <mergeCell ref="E3:H3"/>
    <mergeCell ref="A12:D12"/>
    <mergeCell ref="E12:H12"/>
    <mergeCell ref="I12:L12"/>
    <mergeCell ref="M12:P12"/>
    <mergeCell ref="A13:D13"/>
    <mergeCell ref="E13:H13"/>
    <mergeCell ref="I13:L13"/>
    <mergeCell ref="M13:P13"/>
    <mergeCell ref="M18:P18"/>
    <mergeCell ref="A14:D14"/>
    <mergeCell ref="E14:H14"/>
    <mergeCell ref="I14:L14"/>
    <mergeCell ref="M14:P14"/>
    <mergeCell ref="A15:D15"/>
    <mergeCell ref="E15:H15"/>
    <mergeCell ref="I15:L15"/>
    <mergeCell ref="M15:P15"/>
    <mergeCell ref="A5:D5"/>
    <mergeCell ref="E5:H5"/>
    <mergeCell ref="A19:D19"/>
    <mergeCell ref="E19:H19"/>
    <mergeCell ref="I19:L19"/>
    <mergeCell ref="A7:D7"/>
    <mergeCell ref="E7:H7"/>
    <mergeCell ref="A18:D18"/>
    <mergeCell ref="E18:H18"/>
    <mergeCell ref="I18:L18"/>
  </mergeCells>
  <printOptions/>
  <pageMargins left="0.3937007874015748" right="0.5905511811023623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19661111</dc:creator>
  <cp:keywords/>
  <dc:description/>
  <cp:lastModifiedBy>sl8</cp:lastModifiedBy>
  <cp:lastPrinted>2023-04-12T04:57:58Z</cp:lastPrinted>
  <dcterms:created xsi:type="dcterms:W3CDTF">2009-06-01T05:08:02Z</dcterms:created>
  <dcterms:modified xsi:type="dcterms:W3CDTF">2023-05-11T05:16:13Z</dcterms:modified>
  <cp:category/>
  <cp:version/>
  <cp:contentType/>
  <cp:contentStatus/>
</cp:coreProperties>
</file>