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300" windowHeight="8205" tabRatio="700" firstSheet="4" activeTab="4"/>
  </bookViews>
  <sheets>
    <sheet name="置き換え(例題用)" sheetId="1" state="hidden" r:id="rId1"/>
    <sheet name="収支予算書内訳書 (例題用)" sheetId="2" state="hidden" r:id="rId2"/>
    <sheet name="会計の流れ" sheetId="3" state="hidden" r:id="rId3"/>
    <sheet name="仕訳例" sheetId="4" state="hidden" r:id="rId4"/>
    <sheet name="収支予算書" sheetId="5" r:id="rId5"/>
  </sheets>
  <definedNames>
    <definedName name="_xlnm.Print_Area" localSheetId="2">'会計の流れ'!$A$1:$AG$48</definedName>
    <definedName name="_xlnm.Print_Area" localSheetId="1">'収支予算書内訳書 (例題用)'!$A$1:$R$112</definedName>
    <definedName name="_xlnm.Print_Titles" localSheetId="4">'収支予算書'!$4:$5</definedName>
    <definedName name="_xlnm.Print_Titles" localSheetId="1">'収支予算書内訳書 (例題用)'!$2:$4</definedName>
    <definedName name="_xlnm.Print_Titles" localSheetId="0">'置き換え(例題用)'!$1:$4</definedName>
  </definedNames>
  <calcPr fullCalcOnLoad="1"/>
</workbook>
</file>

<file path=xl/sharedStrings.xml><?xml version="1.0" encoding="utf-8"?>
<sst xmlns="http://schemas.openxmlformats.org/spreadsheetml/2006/main" count="1158" uniqueCount="454">
  <si>
    <t>新会計基準(16年改正基準)</t>
  </si>
  <si>
    <t>内部管理事項で定められている書類</t>
  </si>
  <si>
    <t>収支予算書</t>
  </si>
  <si>
    <t>会計帳簿</t>
  </si>
  <si>
    <t>収支計算書</t>
  </si>
  <si>
    <t>財務諸表</t>
  </si>
  <si>
    <t>貸借対照表</t>
  </si>
  <si>
    <t>正味財産増減計算書</t>
  </si>
  <si>
    <t>財産目録</t>
  </si>
  <si>
    <t>キャッシュ・フロー計算書</t>
  </si>
  <si>
    <t>新・新会計基準(20年改正基準)</t>
  </si>
  <si>
    <t>計算書類</t>
  </si>
  <si>
    <t>財務諸表に対する注記</t>
  </si>
  <si>
    <t>収支計算書に対する注記</t>
  </si>
  <si>
    <t>認定基準における収支予算書</t>
  </si>
  <si>
    <t>16年会計基準における収支予算書</t>
  </si>
  <si>
    <t>16年会計基準における収支計算書</t>
  </si>
  <si>
    <t>予算対比正味財産増減計算書</t>
  </si>
  <si>
    <t>【別表G】収支予算書の事業別区分経理の内訳書</t>
  </si>
  <si>
    <t>正味財産増減計算予算書</t>
  </si>
  <si>
    <t>資金収支予算の承認を要する場合</t>
  </si>
  <si>
    <t>(1)貸借対照表</t>
  </si>
  <si>
    <t>(2)正味財産増減計算書</t>
  </si>
  <si>
    <t>貸借対照表内訳書(様式１－３）</t>
  </si>
  <si>
    <t>(3)キャッシュ・フロー計算書</t>
  </si>
  <si>
    <t>キャッシュ・フロー計算書直接法(様式３－１）</t>
  </si>
  <si>
    <t>(5)付属明細書</t>
  </si>
  <si>
    <t>(6)財産目録</t>
  </si>
  <si>
    <t>貸借対照表(様式１－１）</t>
  </si>
  <si>
    <t>※移行法人は(様式１－４）</t>
  </si>
  <si>
    <t>正味財産増減計算書(様式２－１）</t>
  </si>
  <si>
    <t>正味財産増減計算書内訳書(様式２－３）</t>
  </si>
  <si>
    <t>※移行法人は(様式２－４）</t>
  </si>
  <si>
    <t>キャッシュ・フロー計算書間接法(様式３－２）</t>
  </si>
  <si>
    <t>(4)財務諸表の注記</t>
  </si>
  <si>
    <t>資金収支に関する処理</t>
  </si>
  <si>
    <t>財務諸表における処理</t>
  </si>
  <si>
    <t>取引</t>
  </si>
  <si>
    <t>会計仕訳</t>
  </si>
  <si>
    <t>勘定元帳へ転記</t>
  </si>
  <si>
    <t>財務諸表へ転記</t>
  </si>
  <si>
    <t>⇨</t>
  </si>
  <si>
    <t>予算差引簿へ転記</t>
  </si>
  <si>
    <t>16年基準収支計算書</t>
  </si>
  <si>
    <t>収入伺い・支出伺い</t>
  </si>
  <si>
    <t>収入・支出決裁</t>
  </si>
  <si>
    <t>収入</t>
  </si>
  <si>
    <t>(借方)現金預金(貸方)事業収益</t>
  </si>
  <si>
    <t>支出</t>
  </si>
  <si>
    <t>(借方)資金(貸方)事業収入</t>
  </si>
  <si>
    <t>(借方)事業費支出(貸方)資金</t>
  </si>
  <si>
    <t>(借方)事業費(貸方)現金預金</t>
  </si>
  <si>
    <t>資金収支仕訳は行わなわず、収入伺いまたは支出伺いから予算差引簿へ転記する</t>
  </si>
  <si>
    <t>従来と同様に資金収支仕訳を行う</t>
  </si>
  <si>
    <t>会計経理区分を要するため</t>
  </si>
  <si>
    <t>事業別経理区分</t>
  </si>
  <si>
    <t>事業別会計仕訳の実施</t>
  </si>
  <si>
    <t>事業別入出金を行う</t>
  </si>
  <si>
    <t>共通経費の配賦基準の設定</t>
  </si>
  <si>
    <t>共通経費の振替</t>
  </si>
  <si>
    <t>この共通経費の振替はできる限り、毎月同額がベスト</t>
  </si>
  <si>
    <t>会計仕訳ごとに事業別経理区分を行う必要がある</t>
  </si>
  <si>
    <t>事業別経理区分を行い、収支相償の判定を行う</t>
  </si>
  <si>
    <t>預金、未収金、未払金などを事業別経理区分設定</t>
  </si>
  <si>
    <t>新・新公益法人会計基準(20年改正基準)の会計処理の流れ（案）</t>
  </si>
  <si>
    <t>新・新会計基準において、資金収支計算（いわゆる、従来の収支計算）については、作成を要しない。</t>
  </si>
  <si>
    <t>実務的に、今回の予算書（収支予算書）は、損益ベース（いわゆる、正味財産増減計算書）の予算書の作成を要請している。</t>
  </si>
  <si>
    <t>しかし、補助金等の交付要綱において、資金収支予算及び計算を求められる場合などは作成する必要がある。</t>
  </si>
  <si>
    <t>基本的には作成不要</t>
  </si>
  <si>
    <t>実際は作成する必要がある。</t>
  </si>
  <si>
    <t>会計の流れ（会計処理方法その１）　　　基本は従来の処理と同様、財務諸表と資金収支計算を同時仕訳を行う</t>
  </si>
  <si>
    <t>会計の流れ（会計処理方法その２）　財務諸表の処理と資金収支計算と分けて処理を行う</t>
  </si>
  <si>
    <t>新・新会計基準に従って会計処理を行おうとすると2通りの方法がある。しかし、処理として会計処理方法その1の方が今までの処理と変わらず、また、資金収支仕訳を行うことから、資金収支の集計ミスが少ないと考える。</t>
  </si>
  <si>
    <t>事業費</t>
  </si>
  <si>
    <t>支払配分金</t>
  </si>
  <si>
    <t>支払材料費等</t>
  </si>
  <si>
    <t>会議費</t>
  </si>
  <si>
    <t>旅費交通費</t>
  </si>
  <si>
    <t>通信運搬費</t>
  </si>
  <si>
    <t>消耗品費</t>
  </si>
  <si>
    <t>印刷製本費</t>
  </si>
  <si>
    <t>賃借料</t>
  </si>
  <si>
    <t>諸謝金</t>
  </si>
  <si>
    <t>教材費</t>
  </si>
  <si>
    <t>訓練委託費</t>
  </si>
  <si>
    <t>作業適応訓練費</t>
  </si>
  <si>
    <t>臨時雇賃金</t>
  </si>
  <si>
    <t>委託費</t>
  </si>
  <si>
    <t>什器備品費</t>
  </si>
  <si>
    <t>保険料</t>
  </si>
  <si>
    <t>法定福利費</t>
  </si>
  <si>
    <t>修繕費</t>
  </si>
  <si>
    <t>租税公課</t>
  </si>
  <si>
    <t>組織活動助成費</t>
  </si>
  <si>
    <t>雑費</t>
  </si>
  <si>
    <t>光熱水料費</t>
  </si>
  <si>
    <t>講習企画購入費</t>
  </si>
  <si>
    <t>支払手数料</t>
  </si>
  <si>
    <t>管理費</t>
  </si>
  <si>
    <t>福利厚生費</t>
  </si>
  <si>
    <t>役員報酬</t>
  </si>
  <si>
    <t>支払委託金等返還</t>
  </si>
  <si>
    <t>減価償却費</t>
  </si>
  <si>
    <t>企画提案方式事業等</t>
  </si>
  <si>
    <t>就業機会確保事業</t>
  </si>
  <si>
    <t>就業機会提供事業</t>
  </si>
  <si>
    <t>小計</t>
  </si>
  <si>
    <t>共通</t>
  </si>
  <si>
    <t>シニアワークプログラム地域事業</t>
  </si>
  <si>
    <t>シルバー人材センター事業</t>
  </si>
  <si>
    <t>合計</t>
  </si>
  <si>
    <t>法人会計</t>
  </si>
  <si>
    <t>科目</t>
  </si>
  <si>
    <t>一般正味財産期末残高</t>
  </si>
  <si>
    <t>一般正味財産期首残高</t>
  </si>
  <si>
    <t>当期一般正味財産増減額</t>
  </si>
  <si>
    <t>当期経常外増減額</t>
  </si>
  <si>
    <t>経常外費用計</t>
  </si>
  <si>
    <t>（2）経常外費用</t>
  </si>
  <si>
    <t>経常外収益計</t>
  </si>
  <si>
    <t>（1）経常外収益</t>
  </si>
  <si>
    <t>２．経常外増減の部</t>
  </si>
  <si>
    <t>評価損益等計</t>
  </si>
  <si>
    <t>評価損益等調整前当期経常増減額</t>
  </si>
  <si>
    <t>経常費用計</t>
  </si>
  <si>
    <t>支払負担金</t>
  </si>
  <si>
    <t>燃料費</t>
  </si>
  <si>
    <t>役員等旅費交通費</t>
  </si>
  <si>
    <t>退職給付費用</t>
  </si>
  <si>
    <t>給料手当</t>
  </si>
  <si>
    <t>貸倒損失</t>
  </si>
  <si>
    <t>負担金</t>
  </si>
  <si>
    <t>介護消耗品費</t>
  </si>
  <si>
    <t>介護用品費</t>
  </si>
  <si>
    <t>（2）経常費用</t>
  </si>
  <si>
    <t>経常収益計</t>
  </si>
  <si>
    <t>○○収益</t>
  </si>
  <si>
    <t>雑収益</t>
  </si>
  <si>
    <t>受取利息</t>
  </si>
  <si>
    <t>特定資産受取利息</t>
  </si>
  <si>
    <t>特定資産運用益</t>
  </si>
  <si>
    <t>受取寄付金</t>
  </si>
  <si>
    <t>受取負担金</t>
  </si>
  <si>
    <t>シニア就業支援プログラム事業費収益</t>
  </si>
  <si>
    <t>シニアワークプログラム技能講習共同費収益</t>
  </si>
  <si>
    <t>受取連合助成金</t>
  </si>
  <si>
    <t>受取市（区）町村補助金</t>
  </si>
  <si>
    <t>受取都道府県補助金</t>
  </si>
  <si>
    <t>受取連合交付金</t>
  </si>
  <si>
    <t>受取補助金等</t>
  </si>
  <si>
    <t>賛助会員受取会費</t>
  </si>
  <si>
    <t>特別会員受取会費</t>
  </si>
  <si>
    <t>正会員受取会費</t>
  </si>
  <si>
    <t>受取会費</t>
  </si>
  <si>
    <t>○○受託事業収益</t>
  </si>
  <si>
    <t>介護保険利用者負担金収益</t>
  </si>
  <si>
    <t>介護保険報酬収益</t>
  </si>
  <si>
    <t>介護保険事業収益</t>
  </si>
  <si>
    <t>労働者派遣事業受託収益</t>
  </si>
  <si>
    <t>労働者派遣事業等受託収益</t>
  </si>
  <si>
    <t>受取事務費</t>
  </si>
  <si>
    <t>受取材料費等</t>
  </si>
  <si>
    <t>受取配分金</t>
  </si>
  <si>
    <t>受託事業収益</t>
  </si>
  <si>
    <t>（1）経常収益</t>
  </si>
  <si>
    <t>１．経常増減の部</t>
  </si>
  <si>
    <t>Ⅰ　一般正味財産増減の部</t>
  </si>
  <si>
    <t>公益目的事業会計（実施事業等会計）</t>
  </si>
  <si>
    <t>臨時雇賃金</t>
  </si>
  <si>
    <t>受託事業費</t>
  </si>
  <si>
    <t>独自事業費</t>
  </si>
  <si>
    <t>計</t>
  </si>
  <si>
    <t>安全・適正就業推進費</t>
  </si>
  <si>
    <t>普及啓発費</t>
  </si>
  <si>
    <t>就業開拓提供費</t>
  </si>
  <si>
    <t>調査研究費</t>
  </si>
  <si>
    <t>訓練研修費</t>
  </si>
  <si>
    <t>支払利息</t>
  </si>
  <si>
    <t>(貸方)</t>
  </si>
  <si>
    <t>(借方)</t>
  </si>
  <si>
    <t>【会費の徴収時】</t>
  </si>
  <si>
    <t>　法人会計の普通預金に振り込みがあった場合</t>
  </si>
  <si>
    <t>一般的な仕訳例</t>
  </si>
  <si>
    <t>《会費を月々一括収益計上を行う場合》</t>
  </si>
  <si>
    <t>　入金時</t>
  </si>
  <si>
    <t>　月末一括計上時</t>
  </si>
  <si>
    <t>法人会計：現金</t>
  </si>
  <si>
    <t>公益目的事業会計：現金</t>
  </si>
  <si>
    <t>法人会計：正会員受取会費</t>
  </si>
  <si>
    <t>公益目的事業会計：共通：正会員受取会費</t>
  </si>
  <si>
    <t>《普通預金に振り込みがあった場合》</t>
  </si>
  <si>
    <t>《現金で徴収した場合》</t>
  </si>
  <si>
    <t>法人会計：普通預金</t>
  </si>
  <si>
    <t>法人会計：仮受金</t>
  </si>
  <si>
    <t>公益目的事業会計：普通預金</t>
  </si>
  <si>
    <t>法人会計：前受会費</t>
  </si>
  <si>
    <t>《請求書を発行した時点で未収金を計上しない方法》</t>
  </si>
  <si>
    <t>　契約金額（配分金22,000円、公益目的事業会計に充てる事務費1,000円、法人会計に充てる事務費100円）</t>
  </si>
  <si>
    <t>公益目的事業会計：仮受金</t>
  </si>
  <si>
    <t>法人会計：受取事務費</t>
  </si>
  <si>
    <t>《請求書を発行した時点で未収金を計上する方法》</t>
  </si>
  <si>
    <t>公益目的事業会計：未収金</t>
  </si>
  <si>
    <t>　請求書発行時</t>
  </si>
  <si>
    <t>法人会計：未収金</t>
  </si>
  <si>
    <t>【契約金額の処理】</t>
  </si>
  <si>
    <t>《契約金額を月末一括収益計上する方法》</t>
  </si>
  <si>
    <t>　月末未収金計上時</t>
  </si>
  <si>
    <t>シルバー事業：共通：受取事務費</t>
  </si>
  <si>
    <t>　入金時にその都度法人会計に充てる事務費を振替える方法</t>
  </si>
  <si>
    <t>　法人会計に充てる事務費を法人会計の普通預金に振替えるとき</t>
  </si>
  <si>
    <t>　法人会計から公益目的事業会計の普通預金に振替えるとき</t>
  </si>
  <si>
    <t>《法人会計に充てる事務費の金額が毎月同額と定められている場合》</t>
  </si>
  <si>
    <t>公益目的事業会計：前受金</t>
  </si>
  <si>
    <t>【物品購入】</t>
  </si>
  <si>
    <t>公益目的事業会計：未払金</t>
  </si>
  <si>
    <t>　月末法人会計に充てる事務費を振替えるとき</t>
  </si>
  <si>
    <t>　翌月支払ったとき</t>
  </si>
  <si>
    <t>シルバー事業：就業機会提供事業：受取配分金</t>
  </si>
  <si>
    <t>シルバー事業：就業機会提供事業：受取材料費等</t>
  </si>
  <si>
    <t>シルバー事業：就業機会提供事業：支払材料費等</t>
  </si>
  <si>
    <t>　材料費等を購入し、翌月に支払う場合</t>
  </si>
  <si>
    <t>　購入時</t>
  </si>
  <si>
    <t>　材料費と普及啓発用の消耗品を購入する場合</t>
  </si>
  <si>
    <t>シルバー事業：就業機会確保事業：消耗品費</t>
  </si>
  <si>
    <t>　就業開拓に関する郵便切手と総会案内用郵便切手を一括購入した場合</t>
  </si>
  <si>
    <t>シルバー事業：就業機会確保事業：通信運搬費</t>
  </si>
  <si>
    <t>法人会計：通信運搬費</t>
  </si>
  <si>
    <t>　支払った時点で保険料を計上する場合</t>
  </si>
  <si>
    <t>シルバー事業：就業機会確保事業：支払保険料</t>
  </si>
  <si>
    <t>　保険料の精算を行い還付される場合</t>
  </si>
  <si>
    <t>　年度末に還付があったとき</t>
  </si>
  <si>
    <t>　翌年度に還付があったとき</t>
  </si>
  <si>
    <t>　年度末に還付相当額を未収金計上する場合</t>
  </si>
  <si>
    <t>　翌年度入金時</t>
  </si>
  <si>
    <t>公益目的事業会計：未収金</t>
  </si>
  <si>
    <t>　年度末に未収金計上を行わない場合</t>
  </si>
  <si>
    <t>シルバー事業：就業機会確保事業：雑収益</t>
  </si>
  <si>
    <t>【シルバー人材センター傷害等保険を支払う場合】</t>
  </si>
  <si>
    <t>　支払った時点では前払金として計上する場合</t>
  </si>
  <si>
    <t>　保険料を支払ったとき</t>
  </si>
  <si>
    <t>公益目的事業会計：前払金</t>
  </si>
  <si>
    <t>　年度末、保険料の精算を行ったとき</t>
  </si>
  <si>
    <t>（単位：円）</t>
  </si>
  <si>
    <t>内部取引消去</t>
  </si>
  <si>
    <t>介護保険事業</t>
  </si>
  <si>
    <t>シニア就業支援プログラム事業</t>
  </si>
  <si>
    <t>○事業</t>
  </si>
  <si>
    <t>収益等事業会計(その他会計)</t>
  </si>
  <si>
    <t>公益目的事業会計(実施事業等会計)</t>
  </si>
  <si>
    <t>計</t>
  </si>
  <si>
    <t>訪問介護保険事業</t>
  </si>
  <si>
    <t>居宅介護支援事業</t>
  </si>
  <si>
    <t>計</t>
  </si>
  <si>
    <t>○○事業費</t>
  </si>
  <si>
    <t>○○事業費</t>
  </si>
  <si>
    <t>○○事業受託収益</t>
  </si>
  <si>
    <t>【人件費関係】</t>
  </si>
  <si>
    <t>法人会計：給料手当</t>
  </si>
  <si>
    <t>法人会計：預り金（源泉税）</t>
  </si>
  <si>
    <t>法人会計：預り金（住民税）</t>
  </si>
  <si>
    <t>法人会計：預り金（社会保険）</t>
  </si>
  <si>
    <t>法人会計：預り金（雇用保険）</t>
  </si>
  <si>
    <t>　《処理方法その１》</t>
  </si>
  <si>
    <t>シルバー事業：就業機会確保事業：給料手当</t>
  </si>
  <si>
    <t>公益目的事業会計：預り金（源泉税）</t>
  </si>
  <si>
    <t>公益目的事業会計：預り金（住民税）</t>
  </si>
  <si>
    <t>公益目的事業会計：預り金（社会保険）</t>
  </si>
  <si>
    <t>公益目的事業会計：預り金（雇用保険）</t>
  </si>
  <si>
    <t>　労働保険を概算で支払ったとき</t>
  </si>
  <si>
    <t>　給料を支払ったとき</t>
  </si>
  <si>
    <t>　社会保険料を支払ったとき</t>
  </si>
  <si>
    <t>法人会計：立替金</t>
  </si>
  <si>
    <t>公益目的事業会計：立替金</t>
  </si>
  <si>
    <t>【固定資産関係】</t>
  </si>
  <si>
    <t>　什器備品を購入したとき</t>
  </si>
  <si>
    <t>公益目的事業会計：什器備品</t>
  </si>
  <si>
    <t>法人会計：什器備品</t>
  </si>
  <si>
    <t>　減価償却を行うとき</t>
  </si>
  <si>
    <t>シルバー事業：就業機会確保事業：減価償却費</t>
  </si>
  <si>
    <t>法人会計：減価償却費</t>
  </si>
  <si>
    <t>【特定資産関係】</t>
  </si>
  <si>
    <t>　車輛を購入したとき</t>
  </si>
  <si>
    <t>公益目的事業会計：車輛運搬具</t>
  </si>
  <si>
    <t>公益目的事業会計：預託金</t>
  </si>
  <si>
    <t>シルバー事業：就業機会確保事業：租税公課</t>
  </si>
  <si>
    <t>シルバー事業：就業機会確保事業：支払保険料</t>
  </si>
  <si>
    <t>　預った源泉税及び住民税を納めたとき</t>
  </si>
  <si>
    <t>法人会計：法定福利費（労災保険）</t>
  </si>
  <si>
    <t>法人会計：法定福利費（雇用保険）</t>
  </si>
  <si>
    <t>シルバー事業：就業機会確保事業：法定福利費（労）</t>
  </si>
  <si>
    <t>シルバー事業：就業機会確保事業：法定福利費（雇）</t>
  </si>
  <si>
    <t>法人会計：未払金</t>
  </si>
  <si>
    <t>公益目的事業会計：未払金</t>
  </si>
  <si>
    <t>　年度末労働保険料を精算するとき（還付があったとき）</t>
  </si>
  <si>
    <t>法人会計：未収金</t>
  </si>
  <si>
    <t>公益目的事業会計：未収金</t>
  </si>
  <si>
    <t>　労働保険料を精算するとき（不足があったとき）</t>
  </si>
  <si>
    <t>　年度末</t>
  </si>
  <si>
    <t>　翌年度納付時</t>
  </si>
  <si>
    <t>　翌年度還付時</t>
  </si>
  <si>
    <t>　《処理方法その２》</t>
  </si>
  <si>
    <t>法人会計：前払金（労災保険）</t>
  </si>
  <si>
    <t>法人会計：前払金（雇用保険）</t>
  </si>
  <si>
    <t>公益目的事業会計：前払金（労災保険）</t>
  </si>
  <si>
    <t>公益目的事業会計：前払金（雇用保険）</t>
  </si>
  <si>
    <t>法人会計：未払金（社会保険料）</t>
  </si>
  <si>
    <t>公益目的事業会計：未払金（社会保険料）</t>
  </si>
  <si>
    <t>公益目的事業会計：立替金（雇用保険）</t>
  </si>
  <si>
    <t>法人会計：立替金（雇用保険）</t>
  </si>
  <si>
    <t>シルバー事業：就業機会確保事業：法定福利費（社）</t>
  </si>
  <si>
    <t>法人会計：法定福利費（社会保険）</t>
  </si>
  <si>
    <t>　車輛を廃棄したとき</t>
  </si>
  <si>
    <t>シルバー事業：就業機会確保事業：車輛運搬具廃棄損</t>
  </si>
  <si>
    <t>シルバー事業：就業機会確保事業：委託費または雑費</t>
  </si>
  <si>
    <t>　車輛を売却したとき</t>
  </si>
  <si>
    <t>シルバー事業：就業機会確保事業：車輛運搬具売却損</t>
  </si>
  <si>
    <t>　売却損が発生したとき</t>
  </si>
  <si>
    <t>　売却益が発生したとき</t>
  </si>
  <si>
    <t>シルバー事業：就業機会確保事業：車輛運搬具売却益</t>
  </si>
  <si>
    <t>　減価償却引当資産を積み立てたとき</t>
  </si>
  <si>
    <t>法人会計：減価償却引当資産</t>
  </si>
  <si>
    <t>公益目的事業会計：減価償却引当資産</t>
  </si>
  <si>
    <t>　減価償却引当資産を取崩した時</t>
  </si>
  <si>
    <t>【退職金関係】</t>
  </si>
  <si>
    <t>　中小企業退職共済掛金を支払ったとき</t>
  </si>
  <si>
    <t>法人会計：退職給付費用</t>
  </si>
  <si>
    <t>シルバー事業：就業機会確保事業：退職給付費用</t>
  </si>
  <si>
    <t>　退職給付引当金を計上したとき</t>
  </si>
  <si>
    <t>法人会計：退職給付引当金</t>
  </si>
  <si>
    <t>公益目的事業会計：退職給付引当金</t>
  </si>
  <si>
    <t>　退職給付引当金を計上したことにより、引当相当額を退職給付引当資産に積み立てるとき</t>
  </si>
  <si>
    <t>法人会計：退職給付引当資産</t>
  </si>
  <si>
    <t>公益目的事業会計：退職給付引当資産</t>
  </si>
  <si>
    <t>　職員が退職することにより退職金を支払うとき</t>
  </si>
  <si>
    <t>　退職することにより退職給付引当資産を取崩すとき</t>
  </si>
  <si>
    <t>　退職者に退職金を支払うとき</t>
  </si>
  <si>
    <t>　什器備品を受贈したとき</t>
  </si>
  <si>
    <t>法人会計：什器備品受贈額</t>
  </si>
  <si>
    <r>
      <rPr>
        <u val="single"/>
        <sz val="14"/>
        <rFont val="HGｺﾞｼｯｸM"/>
        <family val="3"/>
      </rPr>
      <t>収　支　予　算　書　内　訳　表</t>
    </r>
    <r>
      <rPr>
        <sz val="14"/>
        <rFont val="HGｺﾞｼｯｸM"/>
        <family val="3"/>
      </rPr>
      <t>　シミュレーション　　</t>
    </r>
  </si>
  <si>
    <t>就業機会確保共通</t>
  </si>
  <si>
    <t>○○事業受託収益</t>
  </si>
  <si>
    <t>公益目的事業等会計</t>
  </si>
  <si>
    <t>受取配分金</t>
  </si>
  <si>
    <t>受取事務費</t>
  </si>
  <si>
    <t>受取材料費等</t>
  </si>
  <si>
    <t>正会員受取会費</t>
  </si>
  <si>
    <t>受取連合交付金</t>
  </si>
  <si>
    <t>受取市補助金</t>
  </si>
  <si>
    <t>特定資産受取利息</t>
  </si>
  <si>
    <t>受取利息</t>
  </si>
  <si>
    <t>雑収益</t>
  </si>
  <si>
    <t>支払配分金</t>
  </si>
  <si>
    <t>支払材料費等</t>
  </si>
  <si>
    <t>法定福利費</t>
  </si>
  <si>
    <t>福利厚生費</t>
  </si>
  <si>
    <t>什器備品費</t>
  </si>
  <si>
    <t>光熱水料費</t>
  </si>
  <si>
    <t>保険料</t>
  </si>
  <si>
    <t>諸謝金</t>
  </si>
  <si>
    <t>教材費</t>
  </si>
  <si>
    <t>支払手数料</t>
  </si>
  <si>
    <t>役員報酬</t>
  </si>
  <si>
    <t>役員等旅費交通費</t>
  </si>
  <si>
    <t>雑費</t>
  </si>
  <si>
    <t>岡山＠2,980×3回</t>
  </si>
  <si>
    <t>ｴｲｼﾞﾚｽ＠27,195×2ｹ月</t>
  </si>
  <si>
    <t>会員拡大チラシ</t>
  </si>
  <si>
    <t>車検代外</t>
  </si>
  <si>
    <t>360名</t>
  </si>
  <si>
    <r>
      <rPr>
        <sz val="8"/>
        <rFont val="HGｺﾞｼｯｸM"/>
        <family val="3"/>
      </rPr>
      <t>基本A(30%)　基本B(20%)　基本C(10%)　基本D(10%)</t>
    </r>
    <r>
      <rPr>
        <sz val="8"/>
        <color indexed="10"/>
        <rFont val="HGｺﾞｼｯｸM"/>
        <family val="3"/>
      </rPr>
      <t>（配布割合）</t>
    </r>
  </si>
  <si>
    <t>事務費9.5％</t>
  </si>
  <si>
    <r>
      <t>健診＠6,900×4人　事務服＠5,250×4人　(法人17.5%)
その他　</t>
    </r>
    <r>
      <rPr>
        <sz val="8"/>
        <color indexed="10"/>
        <rFont val="HGｺﾞｼｯｸM"/>
        <family val="3"/>
      </rPr>
      <t>（配布割合）</t>
    </r>
  </si>
  <si>
    <t>支払負担金</t>
  </si>
  <si>
    <t>会員傷害保険＠2,190×360名　会員賠償保険＠203,570
車保険　自賠責＠106,930　任意＠279,680</t>
  </si>
  <si>
    <t>電気＠34,000×11ｹ月　神島電気＠350×12ｹ月　ガス＠2,500×11ｹ月
水道＠5,500×11ｹ月</t>
  </si>
  <si>
    <t>ｴｲｼﾞﾚｽ＠92,190×9ｹ月　ｴｲｼﾞﾚｽ＠45,465×9ｹ月　ｺﾋﾟｰ＠36,540×9ｹ月
電話＠25,084×9ｹ月　FAX＠13,230×9ｹ月　FB＠2,100×9ｹ月
携帯電話＠2,577×12ｹ月　ﾁｯﾌﾟ＠64,799　外＠31,000</t>
  </si>
  <si>
    <t>月刊ｼﾙﾊﾞｰ＠340×5部×12ｹ月　表彰筒＠200×16名　事務用品</t>
  </si>
  <si>
    <t>電話＠25,000×9ｹ月　送料＠35,000×10ｹ月　ﾊﾟｿｺﾝ＠2,100×11ｹ月
FAX＠5,200×11ｹ月　その他＠37,000</t>
  </si>
  <si>
    <r>
      <rPr>
        <sz val="8"/>
        <rFont val="HGｺﾞｼｯｸM"/>
        <family val="3"/>
      </rPr>
      <t>3,092,000</t>
    </r>
    <r>
      <rPr>
        <sz val="8"/>
        <color indexed="10"/>
        <rFont val="HGｺﾞｼｯｸM"/>
        <family val="3"/>
      </rPr>
      <t>（配布割合）</t>
    </r>
  </si>
  <si>
    <t>会報＠172,200×2回　＠330,750×1回　作業日報＠3.2×25,000枚
ｶﾚﾝﾀﾞｰ＠125×400部　ﾁﾗｼ外＠64,000</t>
  </si>
  <si>
    <r>
      <t>基本A＠10,000×12ｹ月　引当金＠334,100　　</t>
    </r>
    <r>
      <rPr>
        <sz val="8"/>
        <color indexed="10"/>
        <rFont val="HGｺﾞｼｯｸM"/>
        <family val="3"/>
      </rPr>
      <t>（配布割合）</t>
    </r>
    <r>
      <rPr>
        <sz val="8"/>
        <rFont val="HGｺﾞｼｯｸM"/>
        <family val="3"/>
      </rPr>
      <t xml:space="preserve">
基本B＠10,000×12ｹ月　引当金＠205,000
基本C＠10,000×12ｹ月　引当金＠45,200
基本D＠10,000×12ｹ月　引当金＠106,080</t>
    </r>
  </si>
  <si>
    <r>
      <rPr>
        <sz val="8"/>
        <rFont val="HGｺﾞｼｯｸM"/>
        <family val="3"/>
      </rPr>
      <t>理事長＠5,000×15日×12ｹ月(50%)</t>
    </r>
    <r>
      <rPr>
        <sz val="8"/>
        <color indexed="10"/>
        <rFont val="HGｺﾞｼｯｸM"/>
        <family val="3"/>
      </rPr>
      <t>（配布割合）</t>
    </r>
  </si>
  <si>
    <t>役員報酬</t>
  </si>
  <si>
    <t>竹内＠196,900×9ｹ月　講師料＠105,900×1回</t>
  </si>
  <si>
    <t>10年表彰＠3,150×16名　お茶＠80×360人</t>
  </si>
  <si>
    <t>ﾀﾞｽｷﾝ＠1,260×11ｹ月　許可申請手数料＠20,000　その他＠26,000</t>
  </si>
  <si>
    <t>講師料＠50,000
広報部会＠2,000×4名×3回　安全巡回＠2,000×3名×12回</t>
  </si>
  <si>
    <t>自動車税＠40,000　重量税＠91,900　印紙＠95,000
軽油税＠6,000×12ｹ月　消費税＠550,000</t>
  </si>
  <si>
    <t>お茶＠80×80人</t>
  </si>
  <si>
    <t>ｴｲｼﾞﾚｽ＠92,190×2ｹ月　ｴｲｼﾞﾚｽ＠45,465×2ｹ月　ｺﾋﾟｰ＠36,540×2ｹ月
電話＠25,084×2ｹ月　FAX＠13,230×2ｹ月　FB＠2,100×2ｹ月
会場借上料＠7,782</t>
  </si>
  <si>
    <t>電話＠25,000×2ｹ月 送料＠35,000×2ｹ月 葉書＠50×80枚</t>
  </si>
  <si>
    <t>ｴｲｼﾞﾚｽ＠27,195×9ｹ月　ｾｺﾑ＠15,750×11ｹ月　電話保守＠3,885×1ｹ月
ﾊﾟｿｺﾝｻﾎﾟｰﾄ＠20,000　広告料＠10,500　外＠40,500</t>
  </si>
  <si>
    <t xml:space="preserve"> 収 支 予 算 書  </t>
  </si>
  <si>
    <t>前年度予算額</t>
  </si>
  <si>
    <t>予算額</t>
  </si>
  <si>
    <t>増減</t>
  </si>
  <si>
    <t>備考</t>
  </si>
  <si>
    <t>給料手当</t>
  </si>
  <si>
    <t>退職給付費用</t>
  </si>
  <si>
    <t>会議費</t>
  </si>
  <si>
    <t>旅費交通費</t>
  </si>
  <si>
    <t>通信運搬費</t>
  </si>
  <si>
    <t>減価償却費</t>
  </si>
  <si>
    <t>消耗品費</t>
  </si>
  <si>
    <t>修繕費</t>
  </si>
  <si>
    <t>印刷製本費</t>
  </si>
  <si>
    <t>賃借料</t>
  </si>
  <si>
    <t>租税公課</t>
  </si>
  <si>
    <t>委託費</t>
  </si>
  <si>
    <t>笠岡市</t>
  </si>
  <si>
    <t>預金利息</t>
  </si>
  <si>
    <t>会員配分金</t>
  </si>
  <si>
    <t>諸作業の経費</t>
  </si>
  <si>
    <t>職員給料</t>
  </si>
  <si>
    <t>社会保険料ほか</t>
  </si>
  <si>
    <t>職員健康診断料ほか</t>
  </si>
  <si>
    <t>郵便料、電話料金ほか</t>
  </si>
  <si>
    <t>会報印刷ほか</t>
  </si>
  <si>
    <t>電気代、水道代ほか</t>
  </si>
  <si>
    <t>コンピューターリース料ほか</t>
  </si>
  <si>
    <t>自動車保険料ほか</t>
  </si>
  <si>
    <t>講師謝金ほか</t>
  </si>
  <si>
    <t>事務用機器保守料ほか</t>
  </si>
  <si>
    <t>手数料</t>
  </si>
  <si>
    <t>議案書印刷ほか</t>
  </si>
  <si>
    <t>電気代、水道代ほか</t>
  </si>
  <si>
    <t>事務機器保守料ほか</t>
  </si>
  <si>
    <t>国（連合）</t>
  </si>
  <si>
    <t>中退共、退職金</t>
  </si>
  <si>
    <t>収入印紙ほか</t>
  </si>
  <si>
    <t>全シ協負担金ほか</t>
  </si>
  <si>
    <t>当期経常増減額</t>
  </si>
  <si>
    <t>車修理代ほか</t>
  </si>
  <si>
    <t>Ⅲ　正味財産期末残高</t>
  </si>
  <si>
    <t>Ⅱ　指定正味財産増減の部</t>
  </si>
  <si>
    <t>（1）収益</t>
  </si>
  <si>
    <t>収益計</t>
  </si>
  <si>
    <t>（2）費用</t>
  </si>
  <si>
    <t>費用計</t>
  </si>
  <si>
    <t>当期指定正味財産増減額</t>
  </si>
  <si>
    <t>指定正味財産期首残高</t>
  </si>
  <si>
    <t>指定正味財産期末残高</t>
  </si>
  <si>
    <t>労働者派遣事業受託収益</t>
  </si>
  <si>
    <t>労働者派遣事業等受託収益</t>
  </si>
  <si>
    <t>評価損益等調整前当期経常増減額</t>
  </si>
  <si>
    <t>基本財産評価損益等</t>
  </si>
  <si>
    <t>特定資産評価損益等</t>
  </si>
  <si>
    <t>投資有価証券評価損益等</t>
  </si>
  <si>
    <t>　　　固定資産受贈益</t>
  </si>
  <si>
    <t>　　　　車両運搬具受贈益</t>
  </si>
  <si>
    <t>　　　固定資産除却損</t>
  </si>
  <si>
    <t>　　　　車両運搬具除却損</t>
  </si>
  <si>
    <t>諸謝金</t>
  </si>
  <si>
    <t>令和5年４月１日から令和6年３月３１日まで</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</si>
</sst>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quot;#,##0"/>
    <numFmt numFmtId="178" formatCode="#,###"/>
    <numFmt numFmtId="179" formatCode="0.0%"/>
    <numFmt numFmtId="180" formatCode="#,##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63">
    <font>
      <sz val="10"/>
      <color theme="1"/>
      <name val="HGｺﾞｼｯｸM"/>
      <family val="3"/>
    </font>
    <font>
      <sz val="10"/>
      <color indexed="8"/>
      <name val="HGｺﾞｼｯｸM"/>
      <family val="3"/>
    </font>
    <font>
      <sz val="6"/>
      <name val="HGｺﾞｼｯｸM"/>
      <family val="3"/>
    </font>
    <font>
      <sz val="11"/>
      <name val="ＭＳ 明朝"/>
      <family val="1"/>
    </font>
    <font>
      <sz val="6"/>
      <name val="ＭＳ Ｐゴシック"/>
      <family val="3"/>
    </font>
    <font>
      <sz val="6"/>
      <name val="ＭＳ 明朝"/>
      <family val="1"/>
    </font>
    <font>
      <sz val="10"/>
      <name val="HGPｺﾞｼｯｸM"/>
      <family val="3"/>
    </font>
    <font>
      <sz val="10"/>
      <name val="HGｺﾞｼｯｸM"/>
      <family val="3"/>
    </font>
    <font>
      <b/>
      <sz val="11"/>
      <color indexed="56"/>
      <name val="HGｺﾞｼｯｸM"/>
      <family val="3"/>
    </font>
    <font>
      <sz val="6"/>
      <name val="MS UI Gothic"/>
      <family val="3"/>
    </font>
    <font>
      <u val="single"/>
      <sz val="14"/>
      <name val="HGｺﾞｼｯｸM"/>
      <family val="3"/>
    </font>
    <font>
      <sz val="12"/>
      <name val="HGｺﾞｼｯｸM"/>
      <family val="3"/>
    </font>
    <font>
      <sz val="11"/>
      <name val="HGｺﾞｼｯｸM"/>
      <family val="3"/>
    </font>
    <font>
      <sz val="8"/>
      <name val="HGPｺﾞｼｯｸM"/>
      <family val="3"/>
    </font>
    <font>
      <sz val="8"/>
      <name val="HGｺﾞｼｯｸM"/>
      <family val="3"/>
    </font>
    <font>
      <sz val="7"/>
      <name val="HGｺﾞｼｯｸM"/>
      <family val="3"/>
    </font>
    <font>
      <sz val="14"/>
      <name val="HGｺﾞｼｯｸM"/>
      <family val="3"/>
    </font>
    <font>
      <sz val="9"/>
      <name val="HGｺﾞｼｯｸM"/>
      <family val="3"/>
    </font>
    <font>
      <sz val="8"/>
      <color indexed="10"/>
      <name val="HGｺﾞｼｯｸM"/>
      <family val="3"/>
    </font>
    <font>
      <u val="single"/>
      <sz val="16"/>
      <name val="HGｺﾞｼｯｸM"/>
      <family val="3"/>
    </font>
    <font>
      <sz val="16"/>
      <name val="HGｺﾞｼｯｸM"/>
      <family val="3"/>
    </font>
    <font>
      <sz val="10"/>
      <color indexed="9"/>
      <name val="HGｺﾞｼｯｸM"/>
      <family val="3"/>
    </font>
    <font>
      <b/>
      <sz val="18"/>
      <color indexed="56"/>
      <name val="ＭＳ Ｐゴシック"/>
      <family val="3"/>
    </font>
    <font>
      <b/>
      <sz val="10"/>
      <color indexed="9"/>
      <name val="HGｺﾞｼｯｸM"/>
      <family val="3"/>
    </font>
    <font>
      <sz val="10"/>
      <color indexed="60"/>
      <name val="HGｺﾞｼｯｸM"/>
      <family val="3"/>
    </font>
    <font>
      <u val="single"/>
      <sz val="10"/>
      <color indexed="12"/>
      <name val="HGｺﾞｼｯｸM"/>
      <family val="3"/>
    </font>
    <font>
      <sz val="10"/>
      <color indexed="52"/>
      <name val="HGｺﾞｼｯｸM"/>
      <family val="3"/>
    </font>
    <font>
      <sz val="10"/>
      <color indexed="20"/>
      <name val="HGｺﾞｼｯｸM"/>
      <family val="3"/>
    </font>
    <font>
      <b/>
      <sz val="10"/>
      <color indexed="52"/>
      <name val="HGｺﾞｼｯｸM"/>
      <family val="3"/>
    </font>
    <font>
      <sz val="10"/>
      <color indexed="10"/>
      <name val="HGｺﾞｼｯｸM"/>
      <family val="3"/>
    </font>
    <font>
      <b/>
      <sz val="15"/>
      <color indexed="56"/>
      <name val="HGｺﾞｼｯｸM"/>
      <family val="3"/>
    </font>
    <font>
      <b/>
      <sz val="13"/>
      <color indexed="56"/>
      <name val="HGｺﾞｼｯｸM"/>
      <family val="3"/>
    </font>
    <font>
      <b/>
      <sz val="10"/>
      <color indexed="8"/>
      <name val="HGｺﾞｼｯｸM"/>
      <family val="3"/>
    </font>
    <font>
      <b/>
      <sz val="10"/>
      <color indexed="63"/>
      <name val="HGｺﾞｼｯｸM"/>
      <family val="3"/>
    </font>
    <font>
      <i/>
      <sz val="10"/>
      <color indexed="23"/>
      <name val="HGｺﾞｼｯｸM"/>
      <family val="3"/>
    </font>
    <font>
      <sz val="10"/>
      <color indexed="62"/>
      <name val="HGｺﾞｼｯｸM"/>
      <family val="3"/>
    </font>
    <font>
      <u val="single"/>
      <sz val="10"/>
      <color indexed="20"/>
      <name val="HGｺﾞｼｯｸM"/>
      <family val="3"/>
    </font>
    <font>
      <sz val="10"/>
      <color indexed="17"/>
      <name val="HGｺﾞｼｯｸM"/>
      <family val="3"/>
    </font>
    <font>
      <sz val="10"/>
      <color indexed="8"/>
      <name val="HGPｺﾞｼｯｸM"/>
      <family val="3"/>
    </font>
    <font>
      <sz val="28"/>
      <color indexed="8"/>
      <name val="HGPｺﾞｼｯｸM"/>
      <family val="3"/>
    </font>
    <font>
      <sz val="9"/>
      <color indexed="8"/>
      <name val="HGｺﾞｼｯｸM"/>
      <family val="3"/>
    </font>
    <font>
      <sz val="10"/>
      <color theme="0"/>
      <name val="HGｺﾞｼｯｸM"/>
      <family val="3"/>
    </font>
    <font>
      <b/>
      <sz val="18"/>
      <color theme="3"/>
      <name val="Cambria"/>
      <family val="3"/>
    </font>
    <font>
      <b/>
      <sz val="10"/>
      <color theme="0"/>
      <name val="HGｺﾞｼｯｸM"/>
      <family val="3"/>
    </font>
    <font>
      <sz val="10"/>
      <color rgb="FF9C6500"/>
      <name val="HGｺﾞｼｯｸM"/>
      <family val="3"/>
    </font>
    <font>
      <u val="single"/>
      <sz val="10"/>
      <color theme="10"/>
      <name val="HGｺﾞｼｯｸM"/>
      <family val="3"/>
    </font>
    <font>
      <sz val="10"/>
      <color rgb="FFFA7D00"/>
      <name val="HGｺﾞｼｯｸM"/>
      <family val="3"/>
    </font>
    <font>
      <sz val="10"/>
      <color rgb="FF9C0006"/>
      <name val="HGｺﾞｼｯｸM"/>
      <family val="3"/>
    </font>
    <font>
      <b/>
      <sz val="10"/>
      <color rgb="FFFA7D00"/>
      <name val="HGｺﾞｼｯｸM"/>
      <family val="3"/>
    </font>
    <font>
      <sz val="10"/>
      <color rgb="FFFF0000"/>
      <name val="HGｺﾞｼｯｸM"/>
      <family val="3"/>
    </font>
    <font>
      <b/>
      <sz val="15"/>
      <color theme="3"/>
      <name val="HGｺﾞｼｯｸM"/>
      <family val="3"/>
    </font>
    <font>
      <b/>
      <sz val="13"/>
      <color theme="3"/>
      <name val="HGｺﾞｼｯｸM"/>
      <family val="3"/>
    </font>
    <font>
      <b/>
      <sz val="11"/>
      <color theme="3"/>
      <name val="HGｺﾞｼｯｸM"/>
      <family val="3"/>
    </font>
    <font>
      <b/>
      <sz val="10"/>
      <color theme="1"/>
      <name val="HGｺﾞｼｯｸM"/>
      <family val="3"/>
    </font>
    <font>
      <b/>
      <sz val="10"/>
      <color rgb="FF3F3F3F"/>
      <name val="HGｺﾞｼｯｸM"/>
      <family val="3"/>
    </font>
    <font>
      <i/>
      <sz val="10"/>
      <color rgb="FF7F7F7F"/>
      <name val="HGｺﾞｼｯｸM"/>
      <family val="3"/>
    </font>
    <font>
      <sz val="10"/>
      <color rgb="FF3F3F76"/>
      <name val="HGｺﾞｼｯｸM"/>
      <family val="3"/>
    </font>
    <font>
      <u val="single"/>
      <sz val="10"/>
      <color theme="11"/>
      <name val="HGｺﾞｼｯｸM"/>
      <family val="3"/>
    </font>
    <font>
      <sz val="10"/>
      <color rgb="FF006100"/>
      <name val="HGｺﾞｼｯｸM"/>
      <family val="3"/>
    </font>
    <font>
      <sz val="10"/>
      <color theme="1"/>
      <name val="HGPｺﾞｼｯｸM"/>
      <family val="3"/>
    </font>
    <font>
      <sz val="28"/>
      <color theme="1"/>
      <name val="HGPｺﾞｼｯｸM"/>
      <family val="3"/>
    </font>
    <font>
      <sz val="9"/>
      <color theme="1"/>
      <name val="HGｺﾞｼｯｸM"/>
      <family val="3"/>
    </font>
    <font>
      <sz val="8"/>
      <color rgb="FFFF0000"/>
      <name val="HGｺﾞｼｯｸM"/>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00"/>
        <bgColor indexed="64"/>
      </patternFill>
    </fill>
    <fill>
      <patternFill patternType="gray125">
        <bgColor rgb="FFFFFFFF"/>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top style="thin"/>
      <bottom style="thin"/>
    </border>
    <border>
      <left style="thin"/>
      <right/>
      <top/>
      <bottom/>
    </border>
    <border>
      <left/>
      <right style="thin"/>
      <top/>
      <bottom/>
    </border>
    <border>
      <left style="hair"/>
      <right/>
      <top style="hair"/>
      <bottom/>
    </border>
    <border>
      <left/>
      <right/>
      <top style="hair"/>
      <bottom/>
    </border>
    <border>
      <left/>
      <right style="hair"/>
      <top style="hair"/>
      <bottom/>
    </border>
    <border>
      <left style="thin"/>
      <right style="thin"/>
      <top style="thin"/>
      <bottom/>
    </border>
    <border>
      <left style="hair"/>
      <right/>
      <top/>
      <bottom/>
    </border>
    <border>
      <left/>
      <right style="hair"/>
      <top/>
      <bottom/>
    </border>
    <border>
      <left style="thin"/>
      <right style="thin"/>
      <top/>
      <bottom/>
    </border>
    <border>
      <left style="hair"/>
      <right/>
      <top/>
      <bottom style="hair"/>
    </border>
    <border>
      <left/>
      <right/>
      <top/>
      <bottom style="hair"/>
    </border>
    <border>
      <left/>
      <right style="hair"/>
      <top/>
      <bottom style="hair"/>
    </border>
    <border>
      <left/>
      <right/>
      <top/>
      <bottom style="thin"/>
    </border>
    <border>
      <left/>
      <right style="thin"/>
      <top/>
      <bottom style="thin"/>
    </border>
    <border>
      <left style="thin"/>
      <right style="thin"/>
      <top/>
      <bottom style="thin"/>
    </border>
    <border>
      <left style="thin"/>
      <right/>
      <top/>
      <bottom style="thin"/>
    </border>
    <border>
      <left style="hair"/>
      <right/>
      <top style="hair"/>
      <bottom style="hair"/>
    </border>
    <border>
      <left/>
      <right/>
      <top style="hair"/>
      <bottom style="hair"/>
    </border>
    <border>
      <left/>
      <right style="hair"/>
      <top style="hair"/>
      <bottom style="hair"/>
    </border>
    <border>
      <left style="thin"/>
      <right/>
      <top style="thin"/>
      <bottom style="thin"/>
    </border>
    <border>
      <left/>
      <right style="thin"/>
      <top style="thin"/>
      <bottom style="thin"/>
    </border>
    <border>
      <left style="thin"/>
      <right/>
      <top style="thin"/>
      <bottom style="hair"/>
    </border>
    <border>
      <left/>
      <right style="thin"/>
      <top style="thin"/>
      <bottom style="hair"/>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top style="hair"/>
      <bottom style="hair"/>
    </border>
    <border>
      <left/>
      <right style="thin"/>
      <top style="hair"/>
      <bottom style="hair"/>
    </border>
    <border>
      <left style="thin"/>
      <right style="thin"/>
      <top style="hair"/>
      <bottom/>
    </border>
    <border>
      <left style="medium"/>
      <right/>
      <top style="thin"/>
      <bottom style="hair"/>
    </border>
    <border>
      <left style="medium"/>
      <right style="medium"/>
      <top style="thin"/>
      <bottom style="hair"/>
    </border>
    <border>
      <left style="medium"/>
      <right/>
      <top style="hair"/>
      <bottom style="hair"/>
    </border>
    <border>
      <left style="medium"/>
      <right style="medium"/>
      <top style="hair"/>
      <bottom style="hair"/>
    </border>
    <border>
      <left style="thin"/>
      <right/>
      <top style="hair"/>
      <bottom style="thin"/>
    </border>
    <border>
      <left style="medium"/>
      <right style="medium"/>
      <top style="hair"/>
      <bottom style="thin"/>
    </border>
    <border>
      <left style="thin"/>
      <right/>
      <top/>
      <bottom style="hair"/>
    </border>
    <border>
      <left style="thin"/>
      <right style="thin"/>
      <top>
        <color indexed="63"/>
      </top>
      <bottom style="hair"/>
    </border>
    <border>
      <left style="thin"/>
      <right/>
      <top style="hair"/>
      <bottom/>
    </border>
    <border>
      <left>
        <color indexed="63"/>
      </left>
      <right style="thin"/>
      <top style="hair"/>
      <bottom>
        <color indexed="63"/>
      </bottom>
    </border>
    <border>
      <left style="medium"/>
      <right/>
      <top style="medium"/>
      <bottom style="thin"/>
    </border>
    <border>
      <left style="medium"/>
      <right/>
      <top style="thin"/>
      <bottom style="thin"/>
    </border>
    <border>
      <left style="medium"/>
      <right style="medium"/>
      <top style="medium"/>
      <bottom style="thin"/>
    </border>
    <border>
      <left style="medium"/>
      <right style="medium"/>
      <top style="thin"/>
      <bottom style="thin"/>
    </border>
    <border>
      <left style="hair"/>
      <right style="hair"/>
      <top style="hair"/>
      <bottom/>
    </border>
    <border>
      <left style="hair"/>
      <right style="hair"/>
      <top/>
      <bottom style="hair"/>
    </border>
    <border>
      <left style="double">
        <color rgb="FFFF0000"/>
      </left>
      <right/>
      <top style="double">
        <color rgb="FFFF0000"/>
      </top>
      <bottom style="double">
        <color rgb="FFFF0000"/>
      </bottom>
    </border>
    <border>
      <left/>
      <right/>
      <top style="double">
        <color rgb="FFFF0000"/>
      </top>
      <bottom style="double">
        <color rgb="FFFF0000"/>
      </bottom>
    </border>
    <border>
      <left/>
      <right style="double">
        <color rgb="FFFF0000"/>
      </right>
      <top style="double">
        <color rgb="FFFF0000"/>
      </top>
      <bottom style="double">
        <color rgb="FFFF0000"/>
      </bottom>
    </border>
    <border>
      <left style="thin">
        <color rgb="FFFF0000"/>
      </left>
      <right/>
      <top/>
      <bottom/>
    </border>
    <border>
      <left/>
      <right style="thin">
        <color rgb="FFFF0000"/>
      </right>
      <top/>
      <bottom/>
    </border>
    <border>
      <left style="thin">
        <color rgb="FFFF0000"/>
      </left>
      <right/>
      <top/>
      <bottom style="thin">
        <color rgb="FFFF0000"/>
      </bottom>
    </border>
    <border>
      <left/>
      <right style="thin">
        <color rgb="FFFF0000"/>
      </right>
      <top/>
      <bottom style="thin">
        <color rgb="FFFF0000"/>
      </bottom>
    </border>
    <border>
      <left style="thin">
        <color rgb="FFFF0000"/>
      </left>
      <right/>
      <top style="thin">
        <color rgb="FFFF0000"/>
      </top>
      <bottom/>
    </border>
    <border>
      <left/>
      <right style="thin">
        <color rgb="FFFF0000"/>
      </right>
      <top style="thin">
        <color rgb="FFFF0000"/>
      </top>
      <bottom/>
    </border>
    <border>
      <left style="double">
        <color rgb="FFFF0000"/>
      </left>
      <right/>
      <top style="double">
        <color rgb="FFFF0000"/>
      </top>
      <bottom/>
    </border>
    <border>
      <left/>
      <right style="double">
        <color rgb="FFFF0000"/>
      </right>
      <top style="double">
        <color rgb="FFFF0000"/>
      </top>
      <bottom/>
    </border>
    <border>
      <left style="double">
        <color rgb="FFFF0000"/>
      </left>
      <right/>
      <top/>
      <bottom/>
    </border>
    <border>
      <left/>
      <right style="double">
        <color rgb="FFFF0000"/>
      </right>
      <top/>
      <bottom/>
    </border>
    <border>
      <left style="double">
        <color rgb="FFFF0000"/>
      </left>
      <right/>
      <top/>
      <bottom style="double">
        <color rgb="FFFF0000"/>
      </bottom>
    </border>
    <border>
      <left/>
      <right style="double">
        <color rgb="FFFF0000"/>
      </right>
      <top/>
      <bottom style="double">
        <color rgb="FFFF0000"/>
      </bottom>
    </border>
    <border>
      <left/>
      <right style="thin"/>
      <top style="hair"/>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vertical="center"/>
      <protection/>
    </xf>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270">
    <xf numFmtId="0" fontId="0" fillId="0" borderId="0" xfId="0" applyAlignment="1">
      <alignment vertical="center"/>
    </xf>
    <xf numFmtId="0" fontId="59" fillId="33" borderId="0" xfId="0" applyFont="1" applyFill="1" applyAlignment="1">
      <alignment vertical="center"/>
    </xf>
    <xf numFmtId="0" fontId="59" fillId="33" borderId="10" xfId="0" applyFont="1" applyFill="1" applyBorder="1" applyAlignment="1">
      <alignment vertical="center"/>
    </xf>
    <xf numFmtId="0" fontId="59" fillId="33" borderId="11" xfId="0" applyFont="1" applyFill="1" applyBorder="1" applyAlignment="1">
      <alignment vertical="center"/>
    </xf>
    <xf numFmtId="0" fontId="59" fillId="33" borderId="12" xfId="0" applyFont="1" applyFill="1" applyBorder="1" applyAlignment="1">
      <alignment vertical="center"/>
    </xf>
    <xf numFmtId="0" fontId="59" fillId="33" borderId="13" xfId="0" applyFont="1" applyFill="1" applyBorder="1" applyAlignment="1">
      <alignment vertical="center"/>
    </xf>
    <xf numFmtId="0" fontId="59" fillId="33" borderId="14" xfId="0" applyFont="1" applyFill="1" applyBorder="1" applyAlignment="1">
      <alignment vertical="center"/>
    </xf>
    <xf numFmtId="0" fontId="59" fillId="33" borderId="0" xfId="0" applyFont="1" applyFill="1" applyBorder="1" applyAlignment="1">
      <alignment vertical="center"/>
    </xf>
    <xf numFmtId="0" fontId="59" fillId="33" borderId="15" xfId="0" applyFont="1" applyFill="1" applyBorder="1" applyAlignment="1">
      <alignment vertical="center"/>
    </xf>
    <xf numFmtId="0" fontId="59" fillId="33" borderId="16" xfId="0" applyFont="1" applyFill="1" applyBorder="1" applyAlignment="1">
      <alignment vertical="center"/>
    </xf>
    <xf numFmtId="0" fontId="59" fillId="33" borderId="17" xfId="0" applyFont="1" applyFill="1" applyBorder="1" applyAlignment="1">
      <alignment vertical="center"/>
    </xf>
    <xf numFmtId="0" fontId="59" fillId="33" borderId="18" xfId="0" applyFont="1" applyFill="1" applyBorder="1" applyAlignment="1">
      <alignment vertical="center"/>
    </xf>
    <xf numFmtId="0" fontId="59" fillId="33" borderId="19" xfId="0" applyFont="1" applyFill="1" applyBorder="1" applyAlignment="1">
      <alignment vertical="top" wrapText="1"/>
    </xf>
    <xf numFmtId="0" fontId="59" fillId="33" borderId="20" xfId="0" applyFont="1" applyFill="1" applyBorder="1" applyAlignment="1">
      <alignment vertical="center"/>
    </xf>
    <xf numFmtId="0" fontId="59" fillId="33" borderId="21" xfId="0" applyFont="1" applyFill="1" applyBorder="1" applyAlignment="1">
      <alignment vertical="center"/>
    </xf>
    <xf numFmtId="0" fontId="59" fillId="33" borderId="22" xfId="0" applyFont="1" applyFill="1" applyBorder="1" applyAlignment="1">
      <alignment vertical="top"/>
    </xf>
    <xf numFmtId="0" fontId="59" fillId="33" borderId="23" xfId="0" applyFont="1" applyFill="1" applyBorder="1" applyAlignment="1">
      <alignment vertical="center"/>
    </xf>
    <xf numFmtId="0" fontId="59" fillId="33" borderId="24" xfId="0" applyFont="1" applyFill="1" applyBorder="1" applyAlignment="1">
      <alignment vertical="center"/>
    </xf>
    <xf numFmtId="0" fontId="59" fillId="33" borderId="25" xfId="0" applyFont="1" applyFill="1" applyBorder="1" applyAlignment="1">
      <alignment vertical="center"/>
    </xf>
    <xf numFmtId="0" fontId="59" fillId="33" borderId="26" xfId="0" applyFont="1" applyFill="1" applyBorder="1" applyAlignment="1">
      <alignment vertical="center"/>
    </xf>
    <xf numFmtId="0" fontId="59" fillId="33" borderId="27" xfId="0" applyFont="1" applyFill="1" applyBorder="1" applyAlignment="1">
      <alignment vertical="center"/>
    </xf>
    <xf numFmtId="0" fontId="59" fillId="33" borderId="22" xfId="0" applyFont="1" applyFill="1" applyBorder="1" applyAlignment="1">
      <alignment horizontal="center" vertical="center"/>
    </xf>
    <xf numFmtId="0" fontId="59" fillId="33" borderId="28" xfId="0" applyFont="1" applyFill="1" applyBorder="1" applyAlignment="1">
      <alignment horizontal="center" vertical="center"/>
    </xf>
    <xf numFmtId="0" fontId="59" fillId="33" borderId="29" xfId="0" applyFont="1" applyFill="1" applyBorder="1" applyAlignment="1">
      <alignment vertical="center"/>
    </xf>
    <xf numFmtId="0" fontId="59" fillId="33" borderId="19" xfId="0" applyFont="1" applyFill="1" applyBorder="1" applyAlignment="1">
      <alignment horizontal="left" vertical="center" wrapText="1"/>
    </xf>
    <xf numFmtId="0" fontId="59" fillId="33" borderId="10" xfId="0" applyFont="1" applyFill="1" applyBorder="1" applyAlignment="1">
      <alignment horizontal="left" vertical="center"/>
    </xf>
    <xf numFmtId="0" fontId="59" fillId="33" borderId="11" xfId="0" applyFont="1" applyFill="1" applyBorder="1" applyAlignment="1">
      <alignment vertical="center" wrapText="1"/>
    </xf>
    <xf numFmtId="0" fontId="59" fillId="33" borderId="12" xfId="0" applyFont="1" applyFill="1" applyBorder="1" applyAlignment="1">
      <alignment vertical="center" wrapText="1"/>
    </xf>
    <xf numFmtId="0" fontId="59" fillId="33" borderId="22" xfId="0" applyFont="1" applyFill="1" applyBorder="1" applyAlignment="1">
      <alignment horizontal="left" vertical="center" wrapText="1"/>
    </xf>
    <xf numFmtId="0" fontId="59" fillId="33" borderId="0" xfId="0" applyFont="1" applyFill="1" applyAlignment="1">
      <alignment vertical="center"/>
    </xf>
    <xf numFmtId="0" fontId="60" fillId="33" borderId="0" xfId="0" applyFont="1" applyFill="1" applyBorder="1" applyAlignment="1">
      <alignment horizontal="center" vertical="center"/>
    </xf>
    <xf numFmtId="0" fontId="59" fillId="33" borderId="0" xfId="0" applyFont="1" applyFill="1" applyBorder="1" applyAlignment="1">
      <alignment horizontal="center" vertical="center" textRotation="255"/>
    </xf>
    <xf numFmtId="0" fontId="59" fillId="2" borderId="30" xfId="0" applyFont="1" applyFill="1" applyBorder="1" applyAlignment="1">
      <alignment vertical="center"/>
    </xf>
    <xf numFmtId="0" fontId="59" fillId="2" borderId="31" xfId="0" applyFont="1" applyFill="1" applyBorder="1" applyAlignment="1">
      <alignment vertical="center"/>
    </xf>
    <xf numFmtId="0" fontId="59" fillId="2" borderId="32" xfId="0" applyFont="1" applyFill="1" applyBorder="1" applyAlignment="1">
      <alignment vertical="center"/>
    </xf>
    <xf numFmtId="0" fontId="59" fillId="2" borderId="16" xfId="0" applyFont="1" applyFill="1" applyBorder="1" applyAlignment="1">
      <alignment vertical="center"/>
    </xf>
    <xf numFmtId="0" fontId="59" fillId="2" borderId="17" xfId="0" applyFont="1" applyFill="1" applyBorder="1" applyAlignment="1">
      <alignment vertical="center"/>
    </xf>
    <xf numFmtId="0" fontId="59" fillId="2" borderId="17" xfId="0" applyFont="1" applyFill="1" applyBorder="1" applyAlignment="1">
      <alignment vertical="center"/>
    </xf>
    <xf numFmtId="0" fontId="59" fillId="2" borderId="18" xfId="0" applyFont="1" applyFill="1" applyBorder="1" applyAlignment="1">
      <alignment vertical="center"/>
    </xf>
    <xf numFmtId="0" fontId="59" fillId="2" borderId="23" xfId="0" applyFont="1" applyFill="1" applyBorder="1" applyAlignment="1">
      <alignment vertical="center"/>
    </xf>
    <xf numFmtId="0" fontId="59" fillId="2" borderId="24" xfId="0" applyFont="1" applyFill="1" applyBorder="1" applyAlignment="1">
      <alignment vertical="center"/>
    </xf>
    <xf numFmtId="0" fontId="59" fillId="2" borderId="25" xfId="0" applyFont="1" applyFill="1" applyBorder="1" applyAlignment="1">
      <alignment vertical="center"/>
    </xf>
    <xf numFmtId="0" fontId="59" fillId="34" borderId="33" xfId="0" applyFont="1" applyFill="1" applyBorder="1" applyAlignment="1">
      <alignment vertical="center"/>
    </xf>
    <xf numFmtId="0" fontId="59" fillId="34" borderId="13" xfId="0" applyFont="1" applyFill="1" applyBorder="1" applyAlignment="1">
      <alignment vertical="center"/>
    </xf>
    <xf numFmtId="0" fontId="59" fillId="34" borderId="34" xfId="0" applyFont="1" applyFill="1" applyBorder="1" applyAlignment="1">
      <alignment vertical="center"/>
    </xf>
    <xf numFmtId="0" fontId="59" fillId="35" borderId="33" xfId="0" applyFont="1" applyFill="1" applyBorder="1" applyAlignment="1">
      <alignment vertical="center"/>
    </xf>
    <xf numFmtId="0" fontId="59" fillId="35" borderId="34" xfId="0" applyFont="1" applyFill="1" applyBorder="1" applyAlignment="1">
      <alignment vertical="center"/>
    </xf>
    <xf numFmtId="0" fontId="59" fillId="35" borderId="35" xfId="0" applyFont="1" applyFill="1" applyBorder="1" applyAlignment="1">
      <alignment vertical="center"/>
    </xf>
    <xf numFmtId="0" fontId="59" fillId="35" borderId="36" xfId="0" applyFont="1" applyFill="1" applyBorder="1" applyAlignment="1">
      <alignment vertical="center"/>
    </xf>
    <xf numFmtId="0" fontId="59" fillId="35" borderId="13" xfId="0" applyFont="1" applyFill="1" applyBorder="1" applyAlignment="1">
      <alignment vertical="center"/>
    </xf>
    <xf numFmtId="0" fontId="59" fillId="2" borderId="20" xfId="0" applyFont="1" applyFill="1" applyBorder="1" applyAlignment="1">
      <alignment vertical="center"/>
    </xf>
    <xf numFmtId="0" fontId="59" fillId="2" borderId="21" xfId="0" applyFont="1" applyFill="1" applyBorder="1" applyAlignment="1">
      <alignment vertical="center"/>
    </xf>
    <xf numFmtId="0" fontId="7" fillId="0" borderId="0" xfId="62" applyFont="1">
      <alignment vertical="center"/>
      <protection/>
    </xf>
    <xf numFmtId="0" fontId="7" fillId="0" borderId="0" xfId="62" applyFont="1" applyFill="1">
      <alignment vertical="center"/>
      <protection/>
    </xf>
    <xf numFmtId="0" fontId="7" fillId="0" borderId="0" xfId="62" applyFont="1" applyFill="1" applyAlignment="1">
      <alignment vertical="center" shrinkToFit="1"/>
      <protection/>
    </xf>
    <xf numFmtId="0" fontId="7" fillId="0" borderId="37" xfId="62" applyFont="1" applyFill="1" applyBorder="1" applyAlignment="1">
      <alignment horizontal="center" vertical="center" shrinkToFit="1"/>
      <protection/>
    </xf>
    <xf numFmtId="0" fontId="61" fillId="0" borderId="0" xfId="0" applyFont="1" applyAlignment="1">
      <alignment vertical="center"/>
    </xf>
    <xf numFmtId="38" fontId="61" fillId="0" borderId="0" xfId="49" applyFont="1" applyAlignment="1">
      <alignment vertical="center"/>
    </xf>
    <xf numFmtId="0" fontId="0" fillId="0" borderId="33" xfId="0" applyBorder="1" applyAlignment="1">
      <alignment vertical="center"/>
    </xf>
    <xf numFmtId="0" fontId="61" fillId="0" borderId="13" xfId="0" applyFont="1" applyBorder="1" applyAlignment="1">
      <alignment vertical="center"/>
    </xf>
    <xf numFmtId="38" fontId="61" fillId="0" borderId="13" xfId="49" applyFont="1" applyBorder="1" applyAlignment="1">
      <alignment vertical="center"/>
    </xf>
    <xf numFmtId="0" fontId="0" fillId="0" borderId="13" xfId="0" applyBorder="1" applyAlignment="1">
      <alignment vertical="center"/>
    </xf>
    <xf numFmtId="38" fontId="61" fillId="0" borderId="34" xfId="49" applyFont="1" applyBorder="1" applyAlignment="1">
      <alignment vertical="center"/>
    </xf>
    <xf numFmtId="0" fontId="0" fillId="0" borderId="0" xfId="0" applyBorder="1" applyAlignment="1">
      <alignment vertical="center"/>
    </xf>
    <xf numFmtId="0" fontId="61" fillId="0" borderId="0" xfId="0" applyFont="1" applyBorder="1" applyAlignment="1">
      <alignment vertical="center"/>
    </xf>
    <xf numFmtId="38" fontId="61" fillId="0" borderId="0" xfId="49" applyFont="1" applyBorder="1" applyAlignment="1">
      <alignment vertical="center"/>
    </xf>
    <xf numFmtId="0" fontId="61" fillId="0" borderId="26" xfId="0" applyFont="1" applyBorder="1" applyAlignment="1">
      <alignment vertical="center"/>
    </xf>
    <xf numFmtId="38" fontId="61" fillId="0" borderId="26" xfId="49" applyFont="1" applyBorder="1" applyAlignment="1">
      <alignment vertical="center"/>
    </xf>
    <xf numFmtId="0" fontId="0" fillId="0" borderId="26" xfId="0" applyBorder="1" applyAlignment="1">
      <alignment vertical="center"/>
    </xf>
    <xf numFmtId="0" fontId="0" fillId="0" borderId="0" xfId="0" applyFill="1" applyBorder="1" applyAlignment="1">
      <alignment vertical="center"/>
    </xf>
    <xf numFmtId="0" fontId="15" fillId="0" borderId="28" xfId="62" applyFont="1" applyFill="1" applyBorder="1" applyAlignment="1">
      <alignment horizontal="center" vertical="center" wrapText="1"/>
      <protection/>
    </xf>
    <xf numFmtId="0" fontId="7" fillId="0" borderId="28" xfId="62" applyFont="1" applyFill="1" applyBorder="1" applyAlignment="1">
      <alignment horizontal="center" vertical="center"/>
      <protection/>
    </xf>
    <xf numFmtId="0" fontId="13" fillId="0" borderId="28" xfId="62" applyFont="1" applyFill="1" applyBorder="1" applyAlignment="1">
      <alignment vertical="center" wrapText="1" shrinkToFit="1"/>
      <protection/>
    </xf>
    <xf numFmtId="0" fontId="13" fillId="0" borderId="28" xfId="62" applyFont="1" applyFill="1" applyBorder="1" applyAlignment="1">
      <alignment horizontal="center" vertical="center" wrapText="1" shrinkToFit="1"/>
      <protection/>
    </xf>
    <xf numFmtId="0" fontId="6" fillId="0" borderId="37" xfId="61" applyNumberFormat="1" applyFont="1" applyBorder="1" applyAlignment="1">
      <alignment horizontal="center" vertical="center" shrinkToFit="1"/>
      <protection/>
    </xf>
    <xf numFmtId="0" fontId="7" fillId="0" borderId="38" xfId="62" applyFont="1" applyBorder="1">
      <alignment vertical="center"/>
      <protection/>
    </xf>
    <xf numFmtId="177" fontId="7" fillId="36" borderId="38" xfId="62" applyNumberFormat="1" applyFont="1" applyFill="1" applyBorder="1" applyAlignment="1">
      <alignment horizontal="right" vertical="center"/>
      <protection/>
    </xf>
    <xf numFmtId="0" fontId="7" fillId="0" borderId="39" xfId="62" applyFont="1" applyBorder="1">
      <alignment vertical="center"/>
      <protection/>
    </xf>
    <xf numFmtId="177" fontId="7" fillId="36" borderId="39" xfId="62" applyNumberFormat="1" applyFont="1" applyFill="1" applyBorder="1" applyAlignment="1">
      <alignment horizontal="right" vertical="center"/>
      <protection/>
    </xf>
    <xf numFmtId="0" fontId="7" fillId="0" borderId="39" xfId="62" applyFont="1" applyBorder="1" applyAlignment="1">
      <alignment horizontal="left" vertical="center" indent="1" shrinkToFit="1"/>
      <protection/>
    </xf>
    <xf numFmtId="0" fontId="7" fillId="0" borderId="39" xfId="62" applyFont="1" applyBorder="1" applyAlignment="1">
      <alignment horizontal="left" vertical="center" indent="2" shrinkToFit="1"/>
      <protection/>
    </xf>
    <xf numFmtId="177" fontId="7" fillId="36" borderId="39" xfId="62" applyNumberFormat="1" applyFont="1" applyFill="1" applyBorder="1" applyAlignment="1">
      <alignment horizontal="right" vertical="center" shrinkToFit="1"/>
      <protection/>
    </xf>
    <xf numFmtId="0" fontId="7" fillId="0" borderId="39" xfId="62" applyFont="1" applyBorder="1" applyAlignment="1">
      <alignment vertical="center" shrinkToFit="1"/>
      <protection/>
    </xf>
    <xf numFmtId="177" fontId="7" fillId="36" borderId="40" xfId="62" applyNumberFormat="1" applyFont="1" applyFill="1" applyBorder="1" applyAlignment="1">
      <alignment horizontal="right" vertical="center"/>
      <protection/>
    </xf>
    <xf numFmtId="177" fontId="7" fillId="36" borderId="41" xfId="62" applyNumberFormat="1" applyFont="1" applyFill="1" applyBorder="1" applyAlignment="1">
      <alignment horizontal="right" vertical="center"/>
      <protection/>
    </xf>
    <xf numFmtId="177" fontId="7" fillId="36" borderId="42" xfId="62" applyNumberFormat="1" applyFont="1" applyFill="1" applyBorder="1" applyAlignment="1">
      <alignment horizontal="right" vertical="center"/>
      <protection/>
    </xf>
    <xf numFmtId="177" fontId="7" fillId="36" borderId="43" xfId="62" applyNumberFormat="1" applyFont="1" applyFill="1" applyBorder="1" applyAlignment="1">
      <alignment horizontal="right" vertical="center"/>
      <protection/>
    </xf>
    <xf numFmtId="177" fontId="7" fillId="36" borderId="35" xfId="62" applyNumberFormat="1" applyFont="1" applyFill="1" applyBorder="1" applyAlignment="1">
      <alignment horizontal="right" vertical="center"/>
      <protection/>
    </xf>
    <xf numFmtId="177" fontId="7" fillId="36" borderId="44" xfId="62" applyNumberFormat="1" applyFont="1" applyFill="1" applyBorder="1" applyAlignment="1">
      <alignment horizontal="right" vertical="center"/>
      <protection/>
    </xf>
    <xf numFmtId="177" fontId="7" fillId="36" borderId="45" xfId="62" applyNumberFormat="1" applyFont="1" applyFill="1" applyBorder="1" applyAlignment="1">
      <alignment horizontal="right" vertical="center"/>
      <protection/>
    </xf>
    <xf numFmtId="177" fontId="7" fillId="36" borderId="46" xfId="62" applyNumberFormat="1" applyFont="1" applyFill="1" applyBorder="1" applyAlignment="1">
      <alignment horizontal="right" vertical="center"/>
      <protection/>
    </xf>
    <xf numFmtId="177" fontId="7" fillId="36" borderId="47" xfId="62" applyNumberFormat="1" applyFont="1" applyFill="1" applyBorder="1" applyAlignment="1">
      <alignment horizontal="right" vertical="center"/>
      <protection/>
    </xf>
    <xf numFmtId="177" fontId="7" fillId="36" borderId="41" xfId="62" applyNumberFormat="1" applyFont="1" applyFill="1" applyBorder="1" applyAlignment="1">
      <alignment horizontal="right" vertical="center" shrinkToFit="1"/>
      <protection/>
    </xf>
    <xf numFmtId="177" fontId="7" fillId="36" borderId="47" xfId="62" applyNumberFormat="1" applyFont="1" applyFill="1" applyBorder="1" applyAlignment="1">
      <alignment horizontal="right" vertical="center" shrinkToFit="1"/>
      <protection/>
    </xf>
    <xf numFmtId="177" fontId="7" fillId="36" borderId="48" xfId="62" applyNumberFormat="1" applyFont="1" applyFill="1" applyBorder="1" applyAlignment="1">
      <alignment horizontal="right" vertical="center"/>
      <protection/>
    </xf>
    <xf numFmtId="0" fontId="7" fillId="0" borderId="40" xfId="62" applyFont="1" applyBorder="1" applyAlignment="1">
      <alignment horizontal="left" vertical="center" indent="2" shrinkToFit="1"/>
      <protection/>
    </xf>
    <xf numFmtId="177" fontId="7" fillId="36" borderId="49" xfId="62" applyNumberFormat="1" applyFont="1" applyFill="1" applyBorder="1" applyAlignment="1">
      <alignment horizontal="right" vertical="center"/>
      <protection/>
    </xf>
    <xf numFmtId="0" fontId="16" fillId="0" borderId="0" xfId="62" applyFont="1">
      <alignment vertical="center"/>
      <protection/>
    </xf>
    <xf numFmtId="0" fontId="7" fillId="0" borderId="0" xfId="62" applyFont="1" applyProtection="1">
      <alignment vertical="center"/>
      <protection locked="0"/>
    </xf>
    <xf numFmtId="177" fontId="16" fillId="0" borderId="14" xfId="62" applyNumberFormat="1" applyFont="1" applyFill="1" applyBorder="1" applyAlignment="1" applyProtection="1">
      <alignment horizontal="center" vertical="center" shrinkToFit="1"/>
      <protection/>
    </xf>
    <xf numFmtId="177" fontId="16" fillId="0" borderId="0" xfId="62" applyNumberFormat="1" applyFont="1" applyFill="1" applyBorder="1" applyAlignment="1" applyProtection="1">
      <alignment horizontal="center" vertical="center" shrinkToFit="1"/>
      <protection/>
    </xf>
    <xf numFmtId="49" fontId="14" fillId="0" borderId="0" xfId="62" applyNumberFormat="1" applyFont="1" applyFill="1" applyBorder="1" applyAlignment="1" applyProtection="1">
      <alignment horizontal="left" vertical="center" shrinkToFit="1"/>
      <protection/>
    </xf>
    <xf numFmtId="177" fontId="16" fillId="0" borderId="50" xfId="62" applyNumberFormat="1" applyFont="1" applyFill="1" applyBorder="1" applyAlignment="1" applyProtection="1">
      <alignment horizontal="center" vertical="center" shrinkToFit="1"/>
      <protection/>
    </xf>
    <xf numFmtId="177" fontId="16" fillId="0" borderId="24" xfId="62" applyNumberFormat="1" applyFont="1" applyFill="1" applyBorder="1" applyAlignment="1" applyProtection="1">
      <alignment horizontal="center" vertical="center" shrinkToFit="1"/>
      <protection/>
    </xf>
    <xf numFmtId="49" fontId="14" fillId="0" borderId="24" xfId="62" applyNumberFormat="1" applyFont="1" applyFill="1" applyBorder="1" applyAlignment="1" applyProtection="1">
      <alignment horizontal="left" vertical="center" shrinkToFit="1"/>
      <protection/>
    </xf>
    <xf numFmtId="177" fontId="12" fillId="36" borderId="38" xfId="62" applyNumberFormat="1" applyFont="1" applyFill="1" applyBorder="1" applyAlignment="1">
      <alignment horizontal="right" vertical="center" shrinkToFit="1"/>
      <protection/>
    </xf>
    <xf numFmtId="177" fontId="12" fillId="36" borderId="39" xfId="62" applyNumberFormat="1" applyFont="1" applyFill="1" applyBorder="1" applyAlignment="1">
      <alignment horizontal="right" vertical="center" shrinkToFit="1"/>
      <protection/>
    </xf>
    <xf numFmtId="177" fontId="12" fillId="36" borderId="39" xfId="62" applyNumberFormat="1" applyFont="1" applyFill="1" applyBorder="1" applyAlignment="1" applyProtection="1">
      <alignment horizontal="right" vertical="center" shrinkToFit="1"/>
      <protection locked="0"/>
    </xf>
    <xf numFmtId="177" fontId="12" fillId="0" borderId="39" xfId="62" applyNumberFormat="1" applyFont="1" applyFill="1" applyBorder="1" applyAlignment="1" applyProtection="1">
      <alignment horizontal="right" vertical="center" shrinkToFit="1"/>
      <protection locked="0"/>
    </xf>
    <xf numFmtId="177" fontId="12" fillId="36" borderId="38" xfId="62" applyNumberFormat="1" applyFont="1" applyFill="1" applyBorder="1" applyAlignment="1" applyProtection="1">
      <alignment horizontal="right" vertical="center" shrinkToFit="1"/>
      <protection/>
    </xf>
    <xf numFmtId="177" fontId="12" fillId="36" borderId="39" xfId="62" applyNumberFormat="1" applyFont="1" applyFill="1" applyBorder="1" applyAlignment="1" applyProtection="1">
      <alignment horizontal="right" vertical="center" shrinkToFit="1"/>
      <protection/>
    </xf>
    <xf numFmtId="177" fontId="12" fillId="36" borderId="40" xfId="62" applyNumberFormat="1" applyFont="1" applyFill="1" applyBorder="1" applyAlignment="1" applyProtection="1">
      <alignment horizontal="right" vertical="center" shrinkToFit="1"/>
      <protection/>
    </xf>
    <xf numFmtId="0" fontId="11" fillId="0" borderId="38" xfId="62" applyFont="1" applyBorder="1" applyProtection="1">
      <alignment vertical="center"/>
      <protection/>
    </xf>
    <xf numFmtId="177" fontId="16" fillId="36" borderId="38" xfId="62" applyNumberFormat="1" applyFont="1" applyFill="1" applyBorder="1" applyAlignment="1" applyProtection="1">
      <alignment horizontal="right" vertical="center" shrinkToFit="1"/>
      <protection/>
    </xf>
    <xf numFmtId="177" fontId="11" fillId="36" borderId="38" xfId="62" applyNumberFormat="1" applyFont="1" applyFill="1" applyBorder="1" applyAlignment="1" applyProtection="1">
      <alignment horizontal="right" vertical="center" shrinkToFit="1"/>
      <protection/>
    </xf>
    <xf numFmtId="0" fontId="11" fillId="0" borderId="39" xfId="62" applyFont="1" applyBorder="1" applyProtection="1">
      <alignment vertical="center"/>
      <protection/>
    </xf>
    <xf numFmtId="177" fontId="16" fillId="36" borderId="39" xfId="62" applyNumberFormat="1" applyFont="1" applyFill="1" applyBorder="1" applyAlignment="1" applyProtection="1">
      <alignment horizontal="right" vertical="center" shrinkToFit="1"/>
      <protection/>
    </xf>
    <xf numFmtId="177" fontId="11" fillId="36" borderId="39" xfId="62" applyNumberFormat="1" applyFont="1" applyFill="1" applyBorder="1" applyAlignment="1" applyProtection="1">
      <alignment horizontal="right" vertical="center" shrinkToFit="1"/>
      <protection/>
    </xf>
    <xf numFmtId="0" fontId="11" fillId="0" borderId="39" xfId="62" applyFont="1" applyBorder="1" applyAlignment="1" applyProtection="1">
      <alignment horizontal="left" vertical="center" indent="1" shrinkToFit="1"/>
      <protection/>
    </xf>
    <xf numFmtId="0" fontId="11" fillId="0" borderId="39" xfId="62" applyFont="1" applyBorder="1" applyAlignment="1" applyProtection="1">
      <alignment horizontal="left" vertical="center" indent="2" shrinkToFit="1"/>
      <protection/>
    </xf>
    <xf numFmtId="177" fontId="16" fillId="0" borderId="39" xfId="62" applyNumberFormat="1" applyFont="1" applyFill="1" applyBorder="1" applyAlignment="1" applyProtection="1">
      <alignment horizontal="right" vertical="center" shrinkToFit="1"/>
      <protection/>
    </xf>
    <xf numFmtId="177" fontId="14" fillId="0" borderId="39" xfId="62" applyNumberFormat="1" applyFont="1" applyFill="1" applyBorder="1" applyAlignment="1" applyProtection="1">
      <alignment horizontal="left" vertical="center" shrinkToFit="1"/>
      <protection/>
    </xf>
    <xf numFmtId="177" fontId="11" fillId="0" borderId="39" xfId="62" applyNumberFormat="1" applyFont="1" applyFill="1" applyBorder="1" applyAlignment="1" applyProtection="1">
      <alignment horizontal="right" vertical="center" shrinkToFit="1"/>
      <protection/>
    </xf>
    <xf numFmtId="177" fontId="17" fillId="36" borderId="39" xfId="62" applyNumberFormat="1" applyFont="1" applyFill="1" applyBorder="1" applyAlignment="1" applyProtection="1">
      <alignment horizontal="right" vertical="center" shrinkToFit="1"/>
      <protection/>
    </xf>
    <xf numFmtId="0" fontId="11" fillId="0" borderId="39" xfId="62" applyFont="1" applyBorder="1" applyAlignment="1" applyProtection="1">
      <alignment vertical="center" shrinkToFit="1"/>
      <protection/>
    </xf>
    <xf numFmtId="177" fontId="17" fillId="36" borderId="39" xfId="62" applyNumberFormat="1" applyFont="1" applyFill="1" applyBorder="1" applyAlignment="1" applyProtection="1">
      <alignment horizontal="left" vertical="center" shrinkToFit="1"/>
      <protection/>
    </xf>
    <xf numFmtId="49" fontId="62" fillId="36" borderId="39" xfId="62" applyNumberFormat="1" applyFont="1" applyFill="1" applyBorder="1" applyAlignment="1" applyProtection="1">
      <alignment horizontal="left" vertical="center" wrapText="1" shrinkToFit="1"/>
      <protection/>
    </xf>
    <xf numFmtId="49" fontId="18" fillId="36" borderId="39" xfId="62" applyNumberFormat="1" applyFont="1" applyFill="1" applyBorder="1" applyAlignment="1" applyProtection="1">
      <alignment horizontal="left" vertical="center" wrapText="1" shrinkToFit="1"/>
      <protection/>
    </xf>
    <xf numFmtId="49" fontId="14" fillId="36" borderId="39" xfId="62" applyNumberFormat="1" applyFont="1" applyFill="1" applyBorder="1" applyAlignment="1" applyProtection="1">
      <alignment horizontal="left" vertical="center" shrinkToFit="1"/>
      <protection/>
    </xf>
    <xf numFmtId="49" fontId="14" fillId="36" borderId="39" xfId="62" applyNumberFormat="1" applyFont="1" applyFill="1" applyBorder="1" applyAlignment="1" applyProtection="1">
      <alignment horizontal="left" vertical="center" wrapText="1" shrinkToFit="1"/>
      <protection/>
    </xf>
    <xf numFmtId="177" fontId="16" fillId="36" borderId="51" xfId="62" applyNumberFormat="1" applyFont="1" applyFill="1" applyBorder="1" applyAlignment="1" applyProtection="1">
      <alignment horizontal="right" vertical="center" shrinkToFit="1"/>
      <protection/>
    </xf>
    <xf numFmtId="49" fontId="14" fillId="36" borderId="51" xfId="62" applyNumberFormat="1" applyFont="1" applyFill="1" applyBorder="1" applyAlignment="1" applyProtection="1">
      <alignment horizontal="left" vertical="center" shrinkToFit="1"/>
      <protection/>
    </xf>
    <xf numFmtId="0" fontId="11" fillId="0" borderId="39" xfId="62" applyFont="1" applyBorder="1" applyAlignment="1" applyProtection="1">
      <alignment horizontal="left" vertical="center" shrinkToFit="1"/>
      <protection/>
    </xf>
    <xf numFmtId="177" fontId="16" fillId="36" borderId="52" xfId="62" applyNumberFormat="1" applyFont="1" applyFill="1" applyBorder="1" applyAlignment="1" applyProtection="1">
      <alignment horizontal="right" vertical="center" shrinkToFit="1"/>
      <protection/>
    </xf>
    <xf numFmtId="177" fontId="16" fillId="36" borderId="17" xfId="62" applyNumberFormat="1" applyFont="1" applyFill="1" applyBorder="1" applyAlignment="1" applyProtection="1">
      <alignment horizontal="right" vertical="center" shrinkToFit="1"/>
      <protection/>
    </xf>
    <xf numFmtId="49" fontId="14" fillId="36" borderId="17" xfId="62" applyNumberFormat="1" applyFont="1" applyFill="1" applyBorder="1" applyAlignment="1" applyProtection="1">
      <alignment horizontal="left" vertical="center" shrinkToFit="1"/>
      <protection/>
    </xf>
    <xf numFmtId="177" fontId="16" fillId="36" borderId="53" xfId="62" applyNumberFormat="1" applyFont="1" applyFill="1" applyBorder="1" applyAlignment="1" applyProtection="1">
      <alignment horizontal="right" vertical="center" shrinkToFit="1"/>
      <protection/>
    </xf>
    <xf numFmtId="177" fontId="16" fillId="37" borderId="39" xfId="62" applyNumberFormat="1" applyFont="1" applyFill="1" applyBorder="1" applyAlignment="1" applyProtection="1">
      <alignment horizontal="right" vertical="center" shrinkToFit="1"/>
      <protection/>
    </xf>
    <xf numFmtId="177" fontId="16" fillId="36" borderId="14" xfId="62" applyNumberFormat="1" applyFont="1" applyFill="1" applyBorder="1" applyAlignment="1" applyProtection="1">
      <alignment horizontal="right" vertical="center" shrinkToFit="1"/>
      <protection/>
    </xf>
    <xf numFmtId="177" fontId="16" fillId="36" borderId="0" xfId="62" applyNumberFormat="1" applyFont="1" applyFill="1" applyBorder="1" applyAlignment="1" applyProtection="1">
      <alignment horizontal="right" vertical="center" shrinkToFit="1"/>
      <protection/>
    </xf>
    <xf numFmtId="49" fontId="14" fillId="36" borderId="0" xfId="62" applyNumberFormat="1" applyFont="1" applyFill="1" applyBorder="1" applyAlignment="1" applyProtection="1">
      <alignment horizontal="left" vertical="center" shrinkToFit="1"/>
      <protection/>
    </xf>
    <xf numFmtId="177" fontId="16" fillId="36" borderId="15" xfId="62" applyNumberFormat="1" applyFont="1" applyFill="1" applyBorder="1" applyAlignment="1" applyProtection="1">
      <alignment horizontal="right" vertical="center" shrinkToFit="1"/>
      <protection/>
    </xf>
    <xf numFmtId="0" fontId="11" fillId="0" borderId="40" xfId="62" applyFont="1" applyBorder="1" applyAlignment="1" applyProtection="1">
      <alignment horizontal="left" vertical="center" shrinkToFit="1"/>
      <protection/>
    </xf>
    <xf numFmtId="177" fontId="16" fillId="36" borderId="29" xfId="62" applyNumberFormat="1" applyFont="1" applyFill="1" applyBorder="1" applyAlignment="1" applyProtection="1">
      <alignment horizontal="right" vertical="center" shrinkToFit="1"/>
      <protection/>
    </xf>
    <xf numFmtId="177" fontId="16" fillId="36" borderId="26" xfId="62" applyNumberFormat="1" applyFont="1" applyFill="1" applyBorder="1" applyAlignment="1" applyProtection="1">
      <alignment horizontal="right" vertical="center" shrinkToFit="1"/>
      <protection/>
    </xf>
    <xf numFmtId="49" fontId="14" fillId="36" borderId="26" xfId="62" applyNumberFormat="1" applyFont="1" applyFill="1" applyBorder="1" applyAlignment="1" applyProtection="1">
      <alignment horizontal="left" vertical="center" shrinkToFit="1"/>
      <protection/>
    </xf>
    <xf numFmtId="177" fontId="16" fillId="36" borderId="27" xfId="62" applyNumberFormat="1" applyFont="1" applyFill="1" applyBorder="1" applyAlignment="1" applyProtection="1">
      <alignment horizontal="right" vertical="center" shrinkToFit="1"/>
      <protection/>
    </xf>
    <xf numFmtId="177" fontId="16" fillId="36" borderId="40" xfId="62" applyNumberFormat="1" applyFont="1" applyFill="1" applyBorder="1" applyAlignment="1" applyProtection="1">
      <alignment horizontal="right" vertical="center" shrinkToFit="1"/>
      <protection/>
    </xf>
    <xf numFmtId="0" fontId="14" fillId="36" borderId="38" xfId="62" applyNumberFormat="1" applyFont="1" applyFill="1" applyBorder="1" applyAlignment="1" applyProtection="1">
      <alignment horizontal="left" vertical="center" shrinkToFit="1"/>
      <protection locked="0"/>
    </xf>
    <xf numFmtId="0" fontId="14" fillId="36" borderId="39" xfId="62" applyNumberFormat="1" applyFont="1" applyFill="1" applyBorder="1" applyAlignment="1" applyProtection="1">
      <alignment horizontal="left" vertical="center" shrinkToFit="1"/>
      <protection locked="0"/>
    </xf>
    <xf numFmtId="0" fontId="14" fillId="36" borderId="40" xfId="62" applyNumberFormat="1" applyFont="1" applyFill="1" applyBorder="1" applyAlignment="1" applyProtection="1">
      <alignment horizontal="left" vertical="center" shrinkToFit="1"/>
      <protection locked="0"/>
    </xf>
    <xf numFmtId="177" fontId="12" fillId="0" borderId="39" xfId="62" applyNumberFormat="1" applyFont="1" applyFill="1" applyBorder="1" applyAlignment="1">
      <alignment horizontal="right" vertical="center" shrinkToFit="1"/>
      <protection/>
    </xf>
    <xf numFmtId="177" fontId="12" fillId="0" borderId="40" xfId="62" applyNumberFormat="1" applyFont="1" applyFill="1" applyBorder="1" applyAlignment="1">
      <alignment horizontal="right" vertical="center" shrinkToFit="1"/>
      <protection/>
    </xf>
    <xf numFmtId="177" fontId="12" fillId="0" borderId="40" xfId="62" applyNumberFormat="1" applyFont="1" applyFill="1" applyBorder="1" applyAlignment="1" applyProtection="1">
      <alignment horizontal="right" vertical="center" shrinkToFit="1"/>
      <protection/>
    </xf>
    <xf numFmtId="0" fontId="7" fillId="0" borderId="26" xfId="62" applyFont="1" applyBorder="1" applyAlignment="1">
      <alignment horizontal="right" vertical="center"/>
      <protection/>
    </xf>
    <xf numFmtId="179" fontId="14" fillId="36" borderId="39" xfId="62" applyNumberFormat="1" applyFont="1" applyFill="1" applyBorder="1" applyAlignment="1" applyProtection="1">
      <alignment horizontal="left" vertical="center" shrinkToFit="1"/>
      <protection locked="0"/>
    </xf>
    <xf numFmtId="0" fontId="12" fillId="38" borderId="37" xfId="62" applyFont="1" applyFill="1" applyBorder="1" applyAlignment="1">
      <alignment horizontal="center" vertical="center"/>
      <protection/>
    </xf>
    <xf numFmtId="0" fontId="11" fillId="38" borderId="37" xfId="62" applyFont="1" applyFill="1" applyBorder="1" applyAlignment="1">
      <alignment horizontal="center" vertical="center"/>
      <protection/>
    </xf>
    <xf numFmtId="0" fontId="11" fillId="0" borderId="51" xfId="62" applyFont="1" applyBorder="1" applyAlignment="1" applyProtection="1">
      <alignment horizontal="left" vertical="center" indent="2" shrinkToFit="1"/>
      <protection/>
    </xf>
    <xf numFmtId="177" fontId="12" fillId="36" borderId="51" xfId="62" applyNumberFormat="1" applyFont="1" applyFill="1" applyBorder="1" applyAlignment="1" applyProtection="1">
      <alignment horizontal="right" vertical="center" shrinkToFit="1"/>
      <protection/>
    </xf>
    <xf numFmtId="177" fontId="12" fillId="36" borderId="51" xfId="62" applyNumberFormat="1" applyFont="1" applyFill="1" applyBorder="1" applyAlignment="1" applyProtection="1">
      <alignment horizontal="right" vertical="center" shrinkToFit="1"/>
      <protection locked="0"/>
    </xf>
    <xf numFmtId="0" fontId="14" fillId="36" borderId="51" xfId="62" applyNumberFormat="1" applyFont="1" applyFill="1" applyBorder="1" applyAlignment="1" applyProtection="1">
      <alignment horizontal="left" vertical="center" shrinkToFit="1"/>
      <protection locked="0"/>
    </xf>
    <xf numFmtId="177" fontId="16" fillId="0" borderId="41" xfId="62" applyNumberFormat="1" applyFont="1" applyFill="1" applyBorder="1" applyAlignment="1" applyProtection="1">
      <alignment horizontal="center" vertical="center" shrinkToFit="1"/>
      <protection/>
    </xf>
    <xf numFmtId="177" fontId="16" fillId="0" borderId="31" xfId="62" applyNumberFormat="1" applyFont="1" applyFill="1" applyBorder="1" applyAlignment="1" applyProtection="1">
      <alignment horizontal="center" vertical="center" shrinkToFit="1"/>
      <protection/>
    </xf>
    <xf numFmtId="49" fontId="14" fillId="0" borderId="31" xfId="62" applyNumberFormat="1" applyFont="1" applyFill="1" applyBorder="1" applyAlignment="1" applyProtection="1">
      <alignment horizontal="left" vertical="center" shrinkToFit="1"/>
      <protection/>
    </xf>
    <xf numFmtId="0" fontId="7" fillId="0" borderId="33" xfId="62" applyFont="1" applyFill="1" applyBorder="1" applyAlignment="1">
      <alignment horizontal="center" vertical="center" shrinkToFit="1"/>
      <protection/>
    </xf>
    <xf numFmtId="0" fontId="7" fillId="0" borderId="54" xfId="62" applyFont="1" applyFill="1" applyBorder="1" applyAlignment="1">
      <alignment horizontal="center" vertical="center" shrinkToFit="1"/>
      <protection/>
    </xf>
    <xf numFmtId="0" fontId="7" fillId="0" borderId="55" xfId="62" applyFont="1" applyFill="1" applyBorder="1" applyAlignment="1">
      <alignment horizontal="center" vertical="center" shrinkToFit="1"/>
      <protection/>
    </xf>
    <xf numFmtId="177" fontId="7" fillId="34" borderId="52" xfId="62" applyNumberFormat="1" applyFont="1" applyFill="1" applyBorder="1" applyAlignment="1">
      <alignment horizontal="center" vertical="center"/>
      <protection/>
    </xf>
    <xf numFmtId="177" fontId="7" fillId="34" borderId="17" xfId="62" applyNumberFormat="1" applyFont="1" applyFill="1" applyBorder="1" applyAlignment="1">
      <alignment horizontal="center" vertical="center"/>
      <protection/>
    </xf>
    <xf numFmtId="177" fontId="7" fillId="34" borderId="14" xfId="62" applyNumberFormat="1" applyFont="1" applyFill="1" applyBorder="1" applyAlignment="1">
      <alignment horizontal="center" vertical="center"/>
      <protection/>
    </xf>
    <xf numFmtId="177" fontId="7" fillId="34" borderId="0" xfId="62" applyNumberFormat="1" applyFont="1" applyFill="1" applyBorder="1" applyAlignment="1">
      <alignment horizontal="center" vertical="center"/>
      <protection/>
    </xf>
    <xf numFmtId="177" fontId="7" fillId="34" borderId="50" xfId="62" applyNumberFormat="1" applyFont="1" applyFill="1" applyBorder="1" applyAlignment="1">
      <alignment horizontal="center" vertical="center"/>
      <protection/>
    </xf>
    <xf numFmtId="177" fontId="7" fillId="34" borderId="24" xfId="62" applyNumberFormat="1" applyFont="1" applyFill="1" applyBorder="1" applyAlignment="1">
      <alignment horizontal="center" vertical="center"/>
      <protection/>
    </xf>
    <xf numFmtId="0" fontId="7" fillId="0" borderId="37"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56" xfId="62" applyFont="1" applyBorder="1" applyAlignment="1">
      <alignment horizontal="center" vertical="center"/>
      <protection/>
    </xf>
    <xf numFmtId="0" fontId="7" fillId="0" borderId="57" xfId="62" applyFont="1" applyBorder="1" applyAlignment="1">
      <alignment horizontal="center" vertical="center"/>
      <protection/>
    </xf>
    <xf numFmtId="0" fontId="7" fillId="0" borderId="13" xfId="62" applyFont="1" applyFill="1" applyBorder="1" applyAlignment="1">
      <alignment horizontal="center" vertical="center" shrinkToFit="1"/>
      <protection/>
    </xf>
    <xf numFmtId="0" fontId="7" fillId="0" borderId="11" xfId="62" applyFont="1" applyFill="1" applyBorder="1" applyAlignment="1">
      <alignment horizontal="center" vertical="center" shrinkToFit="1"/>
      <protection/>
    </xf>
    <xf numFmtId="0" fontId="6" fillId="0" borderId="56" xfId="62" applyFont="1" applyFill="1" applyBorder="1" applyAlignment="1">
      <alignment horizontal="center" vertical="center" wrapText="1" shrinkToFit="1"/>
      <protection/>
    </xf>
    <xf numFmtId="0" fontId="6" fillId="0" borderId="57" xfId="62" applyFont="1" applyFill="1" applyBorder="1" applyAlignment="1">
      <alignment horizontal="center" vertical="center" wrapText="1" shrinkToFit="1"/>
      <protection/>
    </xf>
    <xf numFmtId="0" fontId="7" fillId="0" borderId="37" xfId="62" applyFont="1" applyFill="1" applyBorder="1" applyAlignment="1">
      <alignment horizontal="center" vertical="center" shrinkToFit="1"/>
      <protection/>
    </xf>
    <xf numFmtId="177" fontId="7" fillId="34" borderId="10" xfId="62" applyNumberFormat="1" applyFont="1" applyFill="1" applyBorder="1" applyAlignment="1">
      <alignment horizontal="center" vertical="center"/>
      <protection/>
    </xf>
    <xf numFmtId="177" fontId="7" fillId="34" borderId="11" xfId="62" applyNumberFormat="1" applyFont="1" applyFill="1" applyBorder="1" applyAlignment="1">
      <alignment horizontal="center" vertical="center"/>
      <protection/>
    </xf>
    <xf numFmtId="177" fontId="7" fillId="34" borderId="12" xfId="62" applyNumberFormat="1" applyFont="1" applyFill="1" applyBorder="1" applyAlignment="1">
      <alignment horizontal="center" vertical="center"/>
      <protection/>
    </xf>
    <xf numFmtId="177" fontId="7" fillId="34" borderId="15" xfId="62" applyNumberFormat="1" applyFont="1" applyFill="1" applyBorder="1" applyAlignment="1">
      <alignment horizontal="center" vertical="center"/>
      <protection/>
    </xf>
    <xf numFmtId="177" fontId="7" fillId="34" borderId="29" xfId="62" applyNumberFormat="1" applyFont="1" applyFill="1" applyBorder="1" applyAlignment="1">
      <alignment horizontal="center" vertical="center"/>
      <protection/>
    </xf>
    <xf numFmtId="177" fontId="7" fillId="34" borderId="26" xfId="62" applyNumberFormat="1" applyFont="1" applyFill="1" applyBorder="1" applyAlignment="1">
      <alignment horizontal="center" vertical="center"/>
      <protection/>
    </xf>
    <xf numFmtId="177" fontId="7" fillId="34" borderId="27" xfId="62" applyNumberFormat="1" applyFont="1" applyFill="1" applyBorder="1" applyAlignment="1">
      <alignment horizontal="center" vertical="center"/>
      <protection/>
    </xf>
    <xf numFmtId="0" fontId="13" fillId="0" borderId="33" xfId="62" applyFont="1" applyFill="1" applyBorder="1" applyAlignment="1">
      <alignment horizontal="center" vertical="center" wrapText="1" shrinkToFit="1"/>
      <protection/>
    </xf>
    <xf numFmtId="0" fontId="13" fillId="0" borderId="13" xfId="62" applyFont="1" applyFill="1" applyBorder="1" applyAlignment="1">
      <alignment horizontal="center" vertical="center" wrapText="1" shrinkToFit="1"/>
      <protection/>
    </xf>
    <xf numFmtId="0" fontId="13" fillId="0" borderId="34" xfId="62" applyFont="1" applyFill="1" applyBorder="1" applyAlignment="1">
      <alignment horizontal="center" vertical="center" wrapText="1" shrinkToFit="1"/>
      <protection/>
    </xf>
    <xf numFmtId="0" fontId="13" fillId="0" borderId="19" xfId="62" applyFont="1" applyFill="1" applyBorder="1" applyAlignment="1">
      <alignment horizontal="center" vertical="center" wrapText="1" shrinkToFit="1"/>
      <protection/>
    </xf>
    <xf numFmtId="0" fontId="13" fillId="0" borderId="28" xfId="62" applyFont="1" applyFill="1" applyBorder="1" applyAlignment="1">
      <alignment horizontal="center" vertical="center" wrapText="1" shrinkToFit="1"/>
      <protection/>
    </xf>
    <xf numFmtId="0" fontId="14" fillId="0" borderId="19" xfId="62" applyFont="1" applyFill="1" applyBorder="1" applyAlignment="1">
      <alignment horizontal="center" vertical="center" shrinkToFit="1"/>
      <protection/>
    </xf>
    <xf numFmtId="0" fontId="14" fillId="0" borderId="28" xfId="62" applyFont="1" applyFill="1" applyBorder="1" applyAlignment="1">
      <alignment horizontal="center" vertical="center" shrinkToFit="1"/>
      <protection/>
    </xf>
    <xf numFmtId="0" fontId="13" fillId="0" borderId="19" xfId="62" applyFont="1" applyFill="1" applyBorder="1" applyAlignment="1">
      <alignment horizontal="center" vertical="center" shrinkToFit="1"/>
      <protection/>
    </xf>
    <xf numFmtId="0" fontId="13" fillId="0" borderId="28" xfId="62" applyFont="1" applyFill="1" applyBorder="1" applyAlignment="1">
      <alignment horizontal="center" vertical="center" shrinkToFit="1"/>
      <protection/>
    </xf>
    <xf numFmtId="0" fontId="16" fillId="0" borderId="0" xfId="62" applyFont="1" applyAlignment="1">
      <alignment horizontal="center" vertical="center"/>
      <protection/>
    </xf>
    <xf numFmtId="0" fontId="10" fillId="0" borderId="0" xfId="62" applyFont="1" applyAlignment="1">
      <alignment horizontal="center" vertical="center"/>
      <protection/>
    </xf>
    <xf numFmtId="0" fontId="11" fillId="0" borderId="33"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34" xfId="62" applyFont="1" applyBorder="1" applyAlignment="1">
      <alignment horizontal="center" vertical="center"/>
      <protection/>
    </xf>
    <xf numFmtId="0" fontId="11" fillId="0" borderId="19" xfId="62" applyFont="1" applyBorder="1" applyAlignment="1">
      <alignment horizontal="center" vertical="center"/>
      <protection/>
    </xf>
    <xf numFmtId="0" fontId="11" fillId="0" borderId="22" xfId="62" applyFont="1" applyBorder="1" applyAlignment="1">
      <alignment horizontal="center" vertical="center"/>
      <protection/>
    </xf>
    <xf numFmtId="0" fontId="11" fillId="0" borderId="28" xfId="62" applyFont="1" applyBorder="1" applyAlignment="1">
      <alignment horizontal="center" vertical="center"/>
      <protection/>
    </xf>
    <xf numFmtId="0" fontId="12" fillId="0" borderId="19" xfId="62" applyFont="1" applyBorder="1" applyAlignment="1">
      <alignment horizontal="center" vertical="center"/>
      <protection/>
    </xf>
    <xf numFmtId="0" fontId="12" fillId="0" borderId="22" xfId="62" applyFont="1" applyBorder="1" applyAlignment="1">
      <alignment horizontal="center" vertical="center"/>
      <protection/>
    </xf>
    <xf numFmtId="0" fontId="12" fillId="0" borderId="28" xfId="62" applyFont="1" applyBorder="1" applyAlignment="1">
      <alignment horizontal="center" vertical="center"/>
      <protection/>
    </xf>
    <xf numFmtId="0" fontId="11" fillId="0" borderId="33" xfId="62" applyFont="1" applyFill="1" applyBorder="1" applyAlignment="1">
      <alignment horizontal="center" vertical="center" shrinkToFit="1"/>
      <protection/>
    </xf>
    <xf numFmtId="0" fontId="11" fillId="0" borderId="13" xfId="62" applyFont="1" applyFill="1" applyBorder="1" applyAlignment="1">
      <alignment horizontal="center" vertical="center" shrinkToFit="1"/>
      <protection/>
    </xf>
    <xf numFmtId="0" fontId="11" fillId="0" borderId="34" xfId="62" applyFont="1" applyFill="1" applyBorder="1" applyAlignment="1">
      <alignment horizontal="center" vertical="center" shrinkToFit="1"/>
      <protection/>
    </xf>
    <xf numFmtId="0" fontId="60" fillId="33" borderId="0" xfId="0" applyFont="1" applyFill="1" applyBorder="1" applyAlignment="1">
      <alignment horizontal="center" vertical="center"/>
    </xf>
    <xf numFmtId="0" fontId="59" fillId="2" borderId="58" xfId="0" applyFont="1" applyFill="1" applyBorder="1" applyAlignment="1">
      <alignment horizontal="center" vertical="center"/>
    </xf>
    <xf numFmtId="0" fontId="59" fillId="2" borderId="59" xfId="0" applyFont="1" applyFill="1" applyBorder="1" applyAlignment="1">
      <alignment horizontal="center" vertical="center"/>
    </xf>
    <xf numFmtId="0" fontId="59" fillId="33" borderId="60" xfId="0" applyFont="1" applyFill="1" applyBorder="1" applyAlignment="1">
      <alignment horizontal="center" vertical="center"/>
    </xf>
    <xf numFmtId="0" fontId="59" fillId="33" borderId="61" xfId="0" applyFont="1" applyFill="1" applyBorder="1" applyAlignment="1">
      <alignment horizontal="center" vertical="center"/>
    </xf>
    <xf numFmtId="0" fontId="59" fillId="33" borderId="62" xfId="0" applyFont="1" applyFill="1" applyBorder="1" applyAlignment="1">
      <alignment horizontal="center" vertical="center"/>
    </xf>
    <xf numFmtId="0" fontId="60" fillId="33" borderId="22" xfId="0" applyFont="1" applyFill="1" applyBorder="1" applyAlignment="1">
      <alignment horizontal="center" vertical="center"/>
    </xf>
    <xf numFmtId="0" fontId="59" fillId="2" borderId="10"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2" xfId="0" applyFont="1" applyFill="1" applyBorder="1" applyAlignment="1">
      <alignment horizontal="center" vertical="center"/>
    </xf>
    <xf numFmtId="0" fontId="59" fillId="2" borderId="14"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15" xfId="0" applyFont="1" applyFill="1" applyBorder="1" applyAlignment="1">
      <alignment horizontal="center" vertical="center"/>
    </xf>
    <xf numFmtId="0" fontId="59" fillId="2" borderId="29" xfId="0" applyFont="1" applyFill="1" applyBorder="1" applyAlignment="1">
      <alignment horizontal="center" vertical="center"/>
    </xf>
    <xf numFmtId="0" fontId="59" fillId="2" borderId="26" xfId="0" applyFont="1" applyFill="1" applyBorder="1" applyAlignment="1">
      <alignment horizontal="center" vertical="center"/>
    </xf>
    <xf numFmtId="0" fontId="59" fillId="2" borderId="27" xfId="0" applyFont="1" applyFill="1" applyBorder="1" applyAlignment="1">
      <alignment horizontal="center" vertical="center"/>
    </xf>
    <xf numFmtId="0" fontId="59" fillId="33" borderId="19" xfId="0" applyFont="1" applyFill="1" applyBorder="1" applyAlignment="1">
      <alignment horizontal="center" vertical="center" textRotation="255"/>
    </xf>
    <xf numFmtId="0" fontId="59" fillId="33" borderId="22" xfId="0" applyFont="1" applyFill="1" applyBorder="1" applyAlignment="1">
      <alignment horizontal="center" vertical="center" textRotation="255"/>
    </xf>
    <xf numFmtId="0" fontId="59" fillId="33" borderId="28" xfId="0" applyFont="1" applyFill="1" applyBorder="1" applyAlignment="1">
      <alignment horizontal="center" vertical="center" textRotation="255"/>
    </xf>
    <xf numFmtId="0" fontId="59" fillId="33" borderId="11" xfId="0" applyFont="1" applyFill="1" applyBorder="1" applyAlignment="1">
      <alignment horizontal="center" vertical="center"/>
    </xf>
    <xf numFmtId="0" fontId="59" fillId="33" borderId="0" xfId="0" applyFont="1" applyFill="1" applyBorder="1" applyAlignment="1">
      <alignment horizontal="center" vertical="center"/>
    </xf>
    <xf numFmtId="0" fontId="59" fillId="33" borderId="0" xfId="0" applyFont="1" applyFill="1" applyBorder="1" applyAlignment="1">
      <alignment horizontal="center" vertical="center" wrapText="1"/>
    </xf>
    <xf numFmtId="0" fontId="59" fillId="33" borderId="63" xfId="0" applyFont="1" applyFill="1" applyBorder="1" applyAlignment="1">
      <alignment horizontal="left" vertical="center" wrapText="1"/>
    </xf>
    <xf numFmtId="0" fontId="59" fillId="33" borderId="64" xfId="0" applyFont="1" applyFill="1" applyBorder="1" applyAlignment="1">
      <alignment horizontal="left" vertical="center" wrapText="1"/>
    </xf>
    <xf numFmtId="0" fontId="59" fillId="33" borderId="65" xfId="0" applyFont="1" applyFill="1" applyBorder="1" applyAlignment="1">
      <alignment horizontal="left" vertical="center" wrapText="1"/>
    </xf>
    <xf numFmtId="0" fontId="59" fillId="33" borderId="66" xfId="0" applyFont="1" applyFill="1" applyBorder="1" applyAlignment="1">
      <alignment horizontal="left" vertical="center" wrapText="1"/>
    </xf>
    <xf numFmtId="0" fontId="60" fillId="33" borderId="15" xfId="0" applyFont="1" applyFill="1" applyBorder="1" applyAlignment="1">
      <alignment horizontal="center" vertical="center"/>
    </xf>
    <xf numFmtId="0" fontId="59" fillId="33" borderId="19"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8" xfId="0" applyFont="1" applyFill="1" applyBorder="1" applyAlignment="1">
      <alignment horizontal="left" vertical="center" wrapText="1"/>
    </xf>
    <xf numFmtId="0" fontId="59" fillId="33" borderId="67" xfId="0" applyFont="1" applyFill="1" applyBorder="1" applyAlignment="1">
      <alignment horizontal="left" vertical="center" wrapText="1"/>
    </xf>
    <xf numFmtId="0" fontId="59" fillId="33" borderId="68" xfId="0" applyFont="1" applyFill="1" applyBorder="1" applyAlignment="1">
      <alignment horizontal="left" vertical="center" wrapText="1"/>
    </xf>
    <xf numFmtId="0" fontId="59" fillId="33" borderId="10" xfId="0" applyFont="1" applyFill="1" applyBorder="1" applyAlignment="1">
      <alignment horizontal="center" vertical="center" textRotation="255"/>
    </xf>
    <xf numFmtId="0" fontId="59" fillId="33" borderId="14" xfId="0" applyFont="1" applyFill="1" applyBorder="1" applyAlignment="1">
      <alignment horizontal="center" vertical="center" textRotation="255"/>
    </xf>
    <xf numFmtId="0" fontId="59" fillId="33" borderId="29" xfId="0" applyFont="1" applyFill="1" applyBorder="1" applyAlignment="1">
      <alignment horizontal="center" vertical="center" textRotation="255"/>
    </xf>
    <xf numFmtId="0" fontId="59" fillId="33" borderId="69" xfId="0" applyFont="1" applyFill="1" applyBorder="1" applyAlignment="1">
      <alignment horizontal="left" vertical="center" wrapText="1"/>
    </xf>
    <xf numFmtId="0" fontId="59" fillId="33" borderId="70" xfId="0" applyFont="1" applyFill="1" applyBorder="1" applyAlignment="1">
      <alignment horizontal="left" vertical="center" wrapText="1"/>
    </xf>
    <xf numFmtId="0" fontId="59" fillId="33" borderId="71" xfId="0" applyFont="1" applyFill="1" applyBorder="1" applyAlignment="1">
      <alignment horizontal="left" vertical="center" wrapText="1"/>
    </xf>
    <xf numFmtId="0" fontId="59" fillId="33" borderId="72" xfId="0" applyFont="1" applyFill="1" applyBorder="1" applyAlignment="1">
      <alignment horizontal="left" vertical="center" wrapText="1"/>
    </xf>
    <xf numFmtId="0" fontId="59" fillId="33" borderId="73" xfId="0" applyFont="1" applyFill="1" applyBorder="1" applyAlignment="1">
      <alignment horizontal="left" vertical="center" wrapText="1"/>
    </xf>
    <xf numFmtId="0" fontId="59" fillId="33" borderId="74" xfId="0" applyFont="1" applyFill="1" applyBorder="1" applyAlignment="1">
      <alignment horizontal="left" vertical="center" wrapText="1"/>
    </xf>
    <xf numFmtId="0" fontId="59" fillId="34" borderId="33" xfId="0" applyFont="1" applyFill="1" applyBorder="1" applyAlignment="1">
      <alignment horizontal="center" vertical="center"/>
    </xf>
    <xf numFmtId="0" fontId="59" fillId="34" borderId="34" xfId="0" applyFont="1" applyFill="1" applyBorder="1" applyAlignment="1">
      <alignment horizontal="center" vertical="center"/>
    </xf>
    <xf numFmtId="0" fontId="59" fillId="35" borderId="10" xfId="0" applyFont="1" applyFill="1" applyBorder="1" applyAlignment="1">
      <alignment horizontal="left" vertical="center" wrapText="1"/>
    </xf>
    <xf numFmtId="0" fontId="59" fillId="35" borderId="12" xfId="0" applyFont="1" applyFill="1" applyBorder="1" applyAlignment="1">
      <alignment horizontal="left" vertical="center" wrapText="1"/>
    </xf>
    <xf numFmtId="0" fontId="59" fillId="35" borderId="29" xfId="0" applyFont="1" applyFill="1" applyBorder="1" applyAlignment="1">
      <alignment horizontal="left" vertical="center" wrapText="1"/>
    </xf>
    <xf numFmtId="0" fontId="59" fillId="35" borderId="27" xfId="0" applyFont="1" applyFill="1" applyBorder="1" applyAlignment="1">
      <alignment horizontal="left" vertical="center" wrapText="1"/>
    </xf>
    <xf numFmtId="0" fontId="59" fillId="35" borderId="41" xfId="0" applyFont="1" applyFill="1" applyBorder="1" applyAlignment="1">
      <alignment horizontal="left" vertical="center" wrapText="1"/>
    </xf>
    <xf numFmtId="0" fontId="59" fillId="35" borderId="42" xfId="0" applyFont="1" applyFill="1" applyBorder="1" applyAlignment="1">
      <alignment horizontal="left" vertical="center" wrapText="1"/>
    </xf>
    <xf numFmtId="0" fontId="59" fillId="35" borderId="48" xfId="0" applyFont="1" applyFill="1" applyBorder="1" applyAlignment="1">
      <alignment horizontal="left" vertical="center" wrapText="1"/>
    </xf>
    <xf numFmtId="0" fontId="59" fillId="35" borderId="75" xfId="0" applyFont="1" applyFill="1" applyBorder="1" applyAlignment="1">
      <alignment horizontal="left" vertical="center" wrapText="1"/>
    </xf>
    <xf numFmtId="0" fontId="19" fillId="0" borderId="0" xfId="62" applyFont="1" applyAlignment="1">
      <alignment horizontal="center" vertical="center"/>
      <protection/>
    </xf>
    <xf numFmtId="0" fontId="20" fillId="0" borderId="0" xfId="62" applyFont="1" applyAlignment="1">
      <alignment horizontal="center" vertical="center"/>
      <protection/>
    </xf>
    <xf numFmtId="0" fontId="7" fillId="0" borderId="0" xfId="62" applyFont="1" applyAlignment="1">
      <alignment horizontal="center" vertical="center"/>
      <protection/>
    </xf>
    <xf numFmtId="0" fontId="11" fillId="38" borderId="33" xfId="62" applyFont="1" applyFill="1" applyBorder="1" applyAlignment="1">
      <alignment horizontal="center" vertical="center"/>
      <protection/>
    </xf>
    <xf numFmtId="0" fontId="11" fillId="38" borderId="13" xfId="62" applyFont="1" applyFill="1" applyBorder="1" applyAlignment="1">
      <alignment horizontal="center" vertical="center"/>
      <protection/>
    </xf>
    <xf numFmtId="0" fontId="11" fillId="38" borderId="34"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1</xdr:row>
      <xdr:rowOff>161925</xdr:rowOff>
    </xdr:from>
    <xdr:to>
      <xdr:col>18</xdr:col>
      <xdr:colOff>209550</xdr:colOff>
      <xdr:row>8</xdr:row>
      <xdr:rowOff>104775</xdr:rowOff>
    </xdr:to>
    <xdr:sp>
      <xdr:nvSpPr>
        <xdr:cNvPr id="1" name="直線矢印コネクタ 4"/>
        <xdr:cNvSpPr>
          <a:spLocks/>
        </xdr:cNvSpPr>
      </xdr:nvSpPr>
      <xdr:spPr>
        <a:xfrm rot="5400000" flipH="1" flipV="1">
          <a:off x="7524750" y="390525"/>
          <a:ext cx="1323975" cy="1543050"/>
        </a:xfrm>
        <a:prstGeom prst="straightConnector1">
          <a:avLst/>
        </a:prstGeom>
        <a:noFill/>
        <a:ln w="9525" cmpd="sng">
          <a:solidFill>
            <a:srgbClr val="FF0000"/>
          </a:solidFill>
          <a:prstDash val="dash"/>
          <a:headEnd type="oval"/>
          <a:tailEnd type="triangle"/>
        </a:ln>
      </xdr:spPr>
      <xdr:txBody>
        <a:bodyPr vertOverflow="clip" wrap="square" lIns="91440" tIns="45720" rIns="91440" bIns="45720"/>
        <a:p>
          <a:pPr algn="l">
            <a:defRPr/>
          </a:pPr>
          <a:r>
            <a:rPr lang="en-US" cap="none" u="none" baseline="0">
              <a:latin typeface="HGｺﾞｼｯｸM"/>
              <a:ea typeface="HGｺﾞｼｯｸM"/>
              <a:cs typeface="HGｺﾞｼｯｸM"/>
            </a:rPr>
            <a:t/>
          </a:r>
        </a:p>
      </xdr:txBody>
    </xdr:sp>
    <xdr:clientData/>
  </xdr:twoCellAnchor>
  <xdr:twoCellAnchor>
    <xdr:from>
      <xdr:col>14</xdr:col>
      <xdr:colOff>695325</xdr:colOff>
      <xdr:row>1</xdr:row>
      <xdr:rowOff>209550</xdr:rowOff>
    </xdr:from>
    <xdr:to>
      <xdr:col>19</xdr:col>
      <xdr:colOff>76200</xdr:colOff>
      <xdr:row>13</xdr:row>
      <xdr:rowOff>104775</xdr:rowOff>
    </xdr:to>
    <xdr:sp>
      <xdr:nvSpPr>
        <xdr:cNvPr id="2" name="直線矢印コネクタ 5"/>
        <xdr:cNvSpPr>
          <a:spLocks/>
        </xdr:cNvSpPr>
      </xdr:nvSpPr>
      <xdr:spPr>
        <a:xfrm rot="5400000" flipH="1" flipV="1">
          <a:off x="7810500" y="438150"/>
          <a:ext cx="1123950" cy="2638425"/>
        </a:xfrm>
        <a:prstGeom prst="straightConnector1">
          <a:avLst/>
        </a:prstGeom>
        <a:noFill/>
        <a:ln w="9525" cmpd="sng">
          <a:solidFill>
            <a:srgbClr val="FF0000"/>
          </a:solidFill>
          <a:prstDash val="dash"/>
          <a:headEnd type="oval"/>
          <a:tailEnd type="triangle"/>
        </a:ln>
      </xdr:spPr>
      <xdr:txBody>
        <a:bodyPr vertOverflow="clip" wrap="square" lIns="91440" tIns="45720" rIns="91440" bIns="45720"/>
        <a:p>
          <a:pPr algn="l">
            <a:defRPr/>
          </a:pPr>
          <a:r>
            <a:rPr lang="en-US" cap="none" u="none" baseline="0">
              <a:latin typeface="HGｺﾞｼｯｸM"/>
              <a:ea typeface="HGｺﾞｼｯｸM"/>
              <a:cs typeface="HGｺﾞｼｯｸM"/>
            </a:rPr>
            <a:t/>
          </a:r>
        </a:p>
      </xdr:txBody>
    </xdr:sp>
    <xdr:clientData/>
  </xdr:twoCellAnchor>
  <xdr:twoCellAnchor>
    <xdr:from>
      <xdr:col>14</xdr:col>
      <xdr:colOff>180975</xdr:colOff>
      <xdr:row>24</xdr:row>
      <xdr:rowOff>38100</xdr:rowOff>
    </xdr:from>
    <xdr:to>
      <xdr:col>19</xdr:col>
      <xdr:colOff>1019175</xdr:colOff>
      <xdr:row>30</xdr:row>
      <xdr:rowOff>161925</xdr:rowOff>
    </xdr:to>
    <xdr:sp>
      <xdr:nvSpPr>
        <xdr:cNvPr id="3" name="直線矢印コネクタ 10"/>
        <xdr:cNvSpPr>
          <a:spLocks/>
        </xdr:cNvSpPr>
      </xdr:nvSpPr>
      <xdr:spPr>
        <a:xfrm rot="10800000" flipV="1">
          <a:off x="7296150" y="5524500"/>
          <a:ext cx="2581275" cy="1495425"/>
        </a:xfrm>
        <a:prstGeom prst="straightConnector1">
          <a:avLst/>
        </a:prstGeom>
        <a:noFill/>
        <a:ln w="9525" cmpd="sng">
          <a:solidFill>
            <a:srgbClr val="FF0000"/>
          </a:solidFill>
          <a:prstDash val="dash"/>
          <a:headEnd type="oval"/>
          <a:tailEnd type="triangle"/>
        </a:ln>
      </xdr:spPr>
      <xdr:txBody>
        <a:bodyPr vertOverflow="clip" wrap="square" lIns="91440" tIns="45720" rIns="91440" bIns="45720"/>
        <a:p>
          <a:pPr algn="l">
            <a:defRPr/>
          </a:pPr>
          <a:r>
            <a:rPr lang="en-US" cap="none" u="none" baseline="0">
              <a:latin typeface="HGｺﾞｼｯｸM"/>
              <a:ea typeface="HGｺﾞｼｯｸM"/>
              <a:cs typeface="HGｺﾞｼｯｸM"/>
            </a:rPr>
            <a:t/>
          </a:r>
        </a:p>
      </xdr:txBody>
    </xdr:sp>
    <xdr:clientData/>
  </xdr:twoCellAnchor>
  <xdr:twoCellAnchor>
    <xdr:from>
      <xdr:col>22</xdr:col>
      <xdr:colOff>0</xdr:colOff>
      <xdr:row>4</xdr:row>
      <xdr:rowOff>104775</xdr:rowOff>
    </xdr:from>
    <xdr:to>
      <xdr:col>32</xdr:col>
      <xdr:colOff>28575</xdr:colOff>
      <xdr:row>4</xdr:row>
      <xdr:rowOff>104775</xdr:rowOff>
    </xdr:to>
    <xdr:sp>
      <xdr:nvSpPr>
        <xdr:cNvPr id="4" name="直線矢印コネクタ 7"/>
        <xdr:cNvSpPr>
          <a:spLocks/>
        </xdr:cNvSpPr>
      </xdr:nvSpPr>
      <xdr:spPr>
        <a:xfrm>
          <a:off x="11325225" y="1019175"/>
          <a:ext cx="70008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HGｺﾞｼｯｸM"/>
              <a:ea typeface="HGｺﾞｼｯｸM"/>
              <a:cs typeface="HGｺﾞｼｯｸM"/>
            </a:rPr>
            <a:t/>
          </a:r>
        </a:p>
      </xdr:txBody>
    </xdr:sp>
    <xdr:clientData/>
  </xdr:twoCellAnchor>
  <xdr:twoCellAnchor>
    <xdr:from>
      <xdr:col>21</xdr:col>
      <xdr:colOff>152400</xdr:colOff>
      <xdr:row>21</xdr:row>
      <xdr:rowOff>123825</xdr:rowOff>
    </xdr:from>
    <xdr:to>
      <xdr:col>31</xdr:col>
      <xdr:colOff>314325</xdr:colOff>
      <xdr:row>21</xdr:row>
      <xdr:rowOff>123825</xdr:rowOff>
    </xdr:to>
    <xdr:sp>
      <xdr:nvSpPr>
        <xdr:cNvPr id="5" name="直線矢印コネクタ 8"/>
        <xdr:cNvSpPr>
          <a:spLocks/>
        </xdr:cNvSpPr>
      </xdr:nvSpPr>
      <xdr:spPr>
        <a:xfrm>
          <a:off x="11277600" y="4924425"/>
          <a:ext cx="70104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HGｺﾞｼｯｸM"/>
              <a:ea typeface="HGｺﾞｼｯｸM"/>
              <a:cs typeface="HGｺﾞｼｯｸM"/>
            </a:rPr>
            <a:t/>
          </a:r>
        </a:p>
      </xdr:txBody>
    </xdr:sp>
    <xdr:clientData/>
  </xdr:twoCellAnchor>
  <xdr:twoCellAnchor>
    <xdr:from>
      <xdr:col>22</xdr:col>
      <xdr:colOff>0</xdr:colOff>
      <xdr:row>27</xdr:row>
      <xdr:rowOff>123825</xdr:rowOff>
    </xdr:from>
    <xdr:to>
      <xdr:col>32</xdr:col>
      <xdr:colOff>28575</xdr:colOff>
      <xdr:row>27</xdr:row>
      <xdr:rowOff>123825</xdr:rowOff>
    </xdr:to>
    <xdr:sp>
      <xdr:nvSpPr>
        <xdr:cNvPr id="6" name="直線矢印コネクタ 9"/>
        <xdr:cNvSpPr>
          <a:spLocks/>
        </xdr:cNvSpPr>
      </xdr:nvSpPr>
      <xdr:spPr>
        <a:xfrm>
          <a:off x="11325225" y="6296025"/>
          <a:ext cx="70008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HGｺﾞｼｯｸM"/>
              <a:ea typeface="HGｺﾞｼｯｸM"/>
              <a:cs typeface="HGｺﾞｼｯｸM"/>
            </a:rPr>
            <a:t/>
          </a:r>
        </a:p>
      </xdr:txBody>
    </xdr:sp>
    <xdr:clientData/>
  </xdr:twoCellAnchor>
  <xdr:twoCellAnchor>
    <xdr:from>
      <xdr:col>22</xdr:col>
      <xdr:colOff>9525</xdr:colOff>
      <xdr:row>45</xdr:row>
      <xdr:rowOff>123825</xdr:rowOff>
    </xdr:from>
    <xdr:to>
      <xdr:col>32</xdr:col>
      <xdr:colOff>47625</xdr:colOff>
      <xdr:row>45</xdr:row>
      <xdr:rowOff>123825</xdr:rowOff>
    </xdr:to>
    <xdr:sp>
      <xdr:nvSpPr>
        <xdr:cNvPr id="7" name="直線矢印コネクタ 11"/>
        <xdr:cNvSpPr>
          <a:spLocks/>
        </xdr:cNvSpPr>
      </xdr:nvSpPr>
      <xdr:spPr>
        <a:xfrm>
          <a:off x="11334750" y="10410825"/>
          <a:ext cx="70104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HGｺﾞｼｯｸM"/>
              <a:ea typeface="HGｺﾞｼｯｸM"/>
              <a:cs typeface="HGｺﾞｼｯｸM"/>
            </a:rPr>
            <a:t/>
          </a:r>
        </a:p>
      </xdr:txBody>
    </xdr:sp>
    <xdr:clientData/>
  </xdr:twoCellAnchor>
  <xdr:twoCellAnchor>
    <xdr:from>
      <xdr:col>21</xdr:col>
      <xdr:colOff>9525</xdr:colOff>
      <xdr:row>19</xdr:row>
      <xdr:rowOff>28575</xdr:rowOff>
    </xdr:from>
    <xdr:to>
      <xdr:col>30</xdr:col>
      <xdr:colOff>600075</xdr:colOff>
      <xdr:row>32</xdr:row>
      <xdr:rowOff>171450</xdr:rowOff>
    </xdr:to>
    <xdr:sp>
      <xdr:nvSpPr>
        <xdr:cNvPr id="8" name="直線矢印コネクタ 13"/>
        <xdr:cNvSpPr>
          <a:spLocks/>
        </xdr:cNvSpPr>
      </xdr:nvSpPr>
      <xdr:spPr>
        <a:xfrm flipV="1">
          <a:off x="11134725" y="4371975"/>
          <a:ext cx="5895975" cy="3114675"/>
        </a:xfrm>
        <a:prstGeom prst="straightConnector1">
          <a:avLst/>
        </a:prstGeom>
        <a:noFill/>
        <a:ln w="9525" cmpd="sng">
          <a:solidFill>
            <a:srgbClr val="FF0000"/>
          </a:solidFill>
          <a:prstDash val="dash"/>
          <a:headEnd type="oval"/>
          <a:tailEnd type="triangle"/>
        </a:ln>
      </xdr:spPr>
      <xdr:txBody>
        <a:bodyPr vertOverflow="clip" wrap="square" lIns="91440" tIns="45720" rIns="91440" bIns="45720"/>
        <a:p>
          <a:pPr algn="l">
            <a:defRPr/>
          </a:pPr>
          <a:r>
            <a:rPr lang="en-US" cap="none" u="none" baseline="0">
              <a:latin typeface="HGｺﾞｼｯｸM"/>
              <a:ea typeface="HGｺﾞｼｯｸM"/>
              <a:cs typeface="HGｺﾞｼｯｸM"/>
            </a:rPr>
            <a:t/>
          </a:r>
        </a:p>
      </xdr:txBody>
    </xdr:sp>
    <xdr:clientData/>
  </xdr:twoCellAnchor>
  <xdr:twoCellAnchor>
    <xdr:from>
      <xdr:col>20</xdr:col>
      <xdr:colOff>1104900</xdr:colOff>
      <xdr:row>32</xdr:row>
      <xdr:rowOff>161925</xdr:rowOff>
    </xdr:from>
    <xdr:to>
      <xdr:col>28</xdr:col>
      <xdr:colOff>304800</xdr:colOff>
      <xdr:row>39</xdr:row>
      <xdr:rowOff>219075</xdr:rowOff>
    </xdr:to>
    <xdr:sp>
      <xdr:nvSpPr>
        <xdr:cNvPr id="9" name="直線矢印コネクタ 14"/>
        <xdr:cNvSpPr>
          <a:spLocks/>
        </xdr:cNvSpPr>
      </xdr:nvSpPr>
      <xdr:spPr>
        <a:xfrm>
          <a:off x="11106150" y="7477125"/>
          <a:ext cx="4981575" cy="1657350"/>
        </a:xfrm>
        <a:prstGeom prst="straightConnector1">
          <a:avLst/>
        </a:prstGeom>
        <a:noFill/>
        <a:ln w="9525" cmpd="sng">
          <a:solidFill>
            <a:srgbClr val="FF0000"/>
          </a:solidFill>
          <a:prstDash val="dash"/>
          <a:headEnd type="oval"/>
          <a:tailEnd type="triangle"/>
        </a:ln>
      </xdr:spPr>
      <xdr:txBody>
        <a:bodyPr vertOverflow="clip" wrap="square" lIns="91440" tIns="45720" rIns="91440" bIns="45720"/>
        <a:p>
          <a:pPr algn="l">
            <a:defRPr/>
          </a:pPr>
          <a:r>
            <a:rPr lang="en-US" cap="none" u="none" baseline="0">
              <a:latin typeface="HGｺﾞｼｯｸM"/>
              <a:ea typeface="HGｺﾞｼｯｸM"/>
              <a:cs typeface="HGｺﾞｼｯｸM"/>
            </a:rPr>
            <a:t/>
          </a:r>
        </a:p>
      </xdr:txBody>
    </xdr:sp>
    <xdr:clientData/>
  </xdr:twoCellAnchor>
  <xdr:twoCellAnchor>
    <xdr:from>
      <xdr:col>30</xdr:col>
      <xdr:colOff>752475</xdr:colOff>
      <xdr:row>18</xdr:row>
      <xdr:rowOff>0</xdr:rowOff>
    </xdr:from>
    <xdr:to>
      <xdr:col>30</xdr:col>
      <xdr:colOff>752475</xdr:colOff>
      <xdr:row>35</xdr:row>
      <xdr:rowOff>219075</xdr:rowOff>
    </xdr:to>
    <xdr:sp>
      <xdr:nvSpPr>
        <xdr:cNvPr id="10" name="直線矢印コネクタ 18"/>
        <xdr:cNvSpPr>
          <a:spLocks/>
        </xdr:cNvSpPr>
      </xdr:nvSpPr>
      <xdr:spPr>
        <a:xfrm rot="5400000" flipH="1" flipV="1">
          <a:off x="17183100" y="4114800"/>
          <a:ext cx="0" cy="4105275"/>
        </a:xfrm>
        <a:prstGeom prst="straightConnector1">
          <a:avLst/>
        </a:prstGeom>
        <a:noFill/>
        <a:ln w="9525" cmpd="sng">
          <a:solidFill>
            <a:srgbClr val="FF0000"/>
          </a:solidFill>
          <a:prstDash val="dash"/>
          <a:headEnd type="oval"/>
          <a:tailEnd type="triangle"/>
        </a:ln>
      </xdr:spPr>
      <xdr:txBody>
        <a:bodyPr vertOverflow="clip" wrap="square" lIns="91440" tIns="45720" rIns="91440" bIns="45720"/>
        <a:p>
          <a:pPr algn="l">
            <a:defRPr/>
          </a:pPr>
          <a:r>
            <a:rPr lang="en-US" cap="none" u="none" baseline="0">
              <a:latin typeface="HGｺﾞｼｯｸM"/>
              <a:ea typeface="HGｺﾞｼｯｸM"/>
              <a:cs typeface="HGｺﾞｼｯｸM"/>
            </a:rPr>
            <a:t/>
          </a:r>
        </a:p>
      </xdr:txBody>
    </xdr:sp>
    <xdr:clientData/>
  </xdr:twoCellAnchor>
  <xdr:twoCellAnchor>
    <xdr:from>
      <xdr:col>30</xdr:col>
      <xdr:colOff>752475</xdr:colOff>
      <xdr:row>38</xdr:row>
      <xdr:rowOff>0</xdr:rowOff>
    </xdr:from>
    <xdr:to>
      <xdr:col>30</xdr:col>
      <xdr:colOff>771525</xdr:colOff>
      <xdr:row>40</xdr:row>
      <xdr:rowOff>0</xdr:rowOff>
    </xdr:to>
    <xdr:sp>
      <xdr:nvSpPr>
        <xdr:cNvPr id="11" name="直線矢印コネクタ 25"/>
        <xdr:cNvSpPr>
          <a:spLocks/>
        </xdr:cNvSpPr>
      </xdr:nvSpPr>
      <xdr:spPr>
        <a:xfrm rot="5400000">
          <a:off x="17183100" y="8686800"/>
          <a:ext cx="19050" cy="457200"/>
        </a:xfrm>
        <a:prstGeom prst="straightConnector1">
          <a:avLst/>
        </a:prstGeom>
        <a:noFill/>
        <a:ln w="9525" cmpd="sng">
          <a:solidFill>
            <a:srgbClr val="FF0000"/>
          </a:solidFill>
          <a:prstDash val="dash"/>
          <a:headEnd type="oval"/>
          <a:tailEnd type="triangle"/>
        </a:ln>
      </xdr:spPr>
      <xdr:txBody>
        <a:bodyPr vertOverflow="clip" wrap="square" lIns="91440" tIns="45720" rIns="91440" bIns="45720"/>
        <a:p>
          <a:pPr algn="l">
            <a:defRPr/>
          </a:pPr>
          <a:r>
            <a:rPr lang="en-US" cap="none" u="none" baseline="0">
              <a:latin typeface="HGｺﾞｼｯｸM"/>
              <a:ea typeface="HGｺﾞｼｯｸM"/>
              <a:cs typeface="HGｺﾞｼｯｸM"/>
            </a:rPr>
            <a:t/>
          </a:r>
        </a:p>
      </xdr:txBody>
    </xdr:sp>
    <xdr:clientData/>
  </xdr:twoCellAnchor>
  <xdr:twoCellAnchor>
    <xdr:from>
      <xdr:col>21</xdr:col>
      <xdr:colOff>19050</xdr:colOff>
      <xdr:row>1</xdr:row>
      <xdr:rowOff>209550</xdr:rowOff>
    </xdr:from>
    <xdr:to>
      <xdr:col>23</xdr:col>
      <xdr:colOff>333375</xdr:colOff>
      <xdr:row>18</xdr:row>
      <xdr:rowOff>76200</xdr:rowOff>
    </xdr:to>
    <xdr:sp>
      <xdr:nvSpPr>
        <xdr:cNvPr id="12" name="直線矢印コネクタ 30"/>
        <xdr:cNvSpPr>
          <a:spLocks/>
        </xdr:cNvSpPr>
      </xdr:nvSpPr>
      <xdr:spPr>
        <a:xfrm rot="5400000" flipH="1" flipV="1">
          <a:off x="11144250" y="438150"/>
          <a:ext cx="847725" cy="3752850"/>
        </a:xfrm>
        <a:prstGeom prst="straightConnector1">
          <a:avLst/>
        </a:prstGeom>
        <a:noFill/>
        <a:ln w="9525" cmpd="sng">
          <a:solidFill>
            <a:srgbClr val="FF0000"/>
          </a:solidFill>
          <a:headEnd type="oval"/>
          <a:tailEnd type="triangle"/>
        </a:ln>
      </xdr:spPr>
      <xdr:txBody>
        <a:bodyPr vertOverflow="clip" wrap="square" lIns="91440" tIns="45720" rIns="91440" bIns="45720"/>
        <a:p>
          <a:pPr algn="l">
            <a:defRPr/>
          </a:pPr>
          <a:r>
            <a:rPr lang="en-US" cap="none" u="none" baseline="0">
              <a:latin typeface="HGｺﾞｼｯｸM"/>
              <a:ea typeface="HGｺﾞｼｯｸM"/>
              <a:cs typeface="HGｺﾞｼｯｸM"/>
            </a:rPr>
            <a:t/>
          </a:r>
        </a:p>
      </xdr:txBody>
    </xdr:sp>
    <xdr:clientData/>
  </xdr:twoCellAnchor>
  <xdr:twoCellAnchor>
    <xdr:from>
      <xdr:col>21</xdr:col>
      <xdr:colOff>9525</xdr:colOff>
      <xdr:row>18</xdr:row>
      <xdr:rowOff>76200</xdr:rowOff>
    </xdr:from>
    <xdr:to>
      <xdr:col>23</xdr:col>
      <xdr:colOff>285750</xdr:colOff>
      <xdr:row>24</xdr:row>
      <xdr:rowOff>19050</xdr:rowOff>
    </xdr:to>
    <xdr:sp>
      <xdr:nvSpPr>
        <xdr:cNvPr id="13" name="直線矢印コネクタ 33"/>
        <xdr:cNvSpPr>
          <a:spLocks/>
        </xdr:cNvSpPr>
      </xdr:nvSpPr>
      <xdr:spPr>
        <a:xfrm rot="16200000" flipH="1">
          <a:off x="11134725" y="4191000"/>
          <a:ext cx="809625" cy="1314450"/>
        </a:xfrm>
        <a:prstGeom prst="straightConnector1">
          <a:avLst/>
        </a:prstGeom>
        <a:noFill/>
        <a:ln w="9525" cmpd="sng">
          <a:solidFill>
            <a:srgbClr val="FF0000"/>
          </a:solidFill>
          <a:headEnd type="oval"/>
          <a:tailEnd type="triangle"/>
        </a:ln>
      </xdr:spPr>
      <xdr:txBody>
        <a:bodyPr vertOverflow="clip" wrap="square" lIns="91440" tIns="45720" rIns="91440" bIns="45720"/>
        <a:p>
          <a:pPr algn="l">
            <a:defRPr/>
          </a:pPr>
          <a:r>
            <a:rPr lang="en-US" cap="none" u="none" baseline="0">
              <a:latin typeface="HGｺﾞｼｯｸM"/>
              <a:ea typeface="HGｺﾞｼｯｸM"/>
              <a:cs typeface="HG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C112"/>
  <sheetViews>
    <sheetView zoomScaleSheetLayoutView="100" zoomScalePageLayoutView="0" workbookViewId="0" topLeftCell="A1">
      <pane xSplit="1" ySplit="4" topLeftCell="B5" activePane="bottomRight" state="frozen"/>
      <selection pane="topLeft" activeCell="B13" sqref="B13"/>
      <selection pane="topRight" activeCell="B13" sqref="B13"/>
      <selection pane="bottomLeft" activeCell="B13" sqref="B13"/>
      <selection pane="bottomRight" activeCell="B13" sqref="B13"/>
    </sheetView>
  </sheetViews>
  <sheetFormatPr defaultColWidth="9.00390625" defaultRowHeight="21" customHeight="1"/>
  <cols>
    <col min="1" max="1" width="50.00390625" style="52" customWidth="1"/>
    <col min="2" max="18" width="15.75390625" style="52" customWidth="1"/>
    <col min="19" max="16384" width="9.125" style="52" customWidth="1"/>
  </cols>
  <sheetData>
    <row r="1" spans="1:18" ht="21" customHeight="1" thickBot="1">
      <c r="A1" s="174" t="s">
        <v>112</v>
      </c>
      <c r="B1" s="174" t="s">
        <v>167</v>
      </c>
      <c r="C1" s="174"/>
      <c r="D1" s="174"/>
      <c r="E1" s="174"/>
      <c r="F1" s="174"/>
      <c r="G1" s="174"/>
      <c r="H1" s="174"/>
      <c r="I1" s="174"/>
      <c r="J1" s="174"/>
      <c r="K1" s="174"/>
      <c r="L1" s="174"/>
      <c r="M1" s="174"/>
      <c r="N1" s="174"/>
      <c r="O1" s="174"/>
      <c r="P1" s="175"/>
      <c r="Q1" s="176" t="s">
        <v>111</v>
      </c>
      <c r="R1" s="176" t="s">
        <v>110</v>
      </c>
    </row>
    <row r="2" spans="1:18" s="53" customFormat="1" ht="21" customHeight="1" thickBot="1">
      <c r="A2" s="174"/>
      <c r="B2" s="165" t="s">
        <v>109</v>
      </c>
      <c r="C2" s="178"/>
      <c r="D2" s="178"/>
      <c r="E2" s="178"/>
      <c r="F2" s="178"/>
      <c r="G2" s="178"/>
      <c r="H2" s="178"/>
      <c r="I2" s="178"/>
      <c r="J2" s="178"/>
      <c r="K2" s="178"/>
      <c r="L2" s="178"/>
      <c r="M2" s="178"/>
      <c r="N2" s="178"/>
      <c r="O2" s="179"/>
      <c r="P2" s="180" t="s">
        <v>108</v>
      </c>
      <c r="Q2" s="177"/>
      <c r="R2" s="177"/>
    </row>
    <row r="3" spans="1:18" s="53" customFormat="1" ht="21" customHeight="1">
      <c r="A3" s="174"/>
      <c r="B3" s="182" t="s">
        <v>105</v>
      </c>
      <c r="C3" s="182"/>
      <c r="D3" s="182"/>
      <c r="E3" s="182" t="s">
        <v>104</v>
      </c>
      <c r="F3" s="182"/>
      <c r="G3" s="182"/>
      <c r="H3" s="182"/>
      <c r="I3" s="182"/>
      <c r="J3" s="182"/>
      <c r="K3" s="182"/>
      <c r="L3" s="182"/>
      <c r="M3" s="182"/>
      <c r="N3" s="165" t="s">
        <v>103</v>
      </c>
      <c r="O3" s="166" t="s">
        <v>171</v>
      </c>
      <c r="P3" s="181"/>
      <c r="Q3" s="177"/>
      <c r="R3" s="177"/>
    </row>
    <row r="4" spans="1:18" s="54" customFormat="1" ht="21" customHeight="1">
      <c r="A4" s="174"/>
      <c r="B4" s="55" t="s">
        <v>169</v>
      </c>
      <c r="C4" s="55" t="s">
        <v>170</v>
      </c>
      <c r="D4" s="55" t="s">
        <v>171</v>
      </c>
      <c r="E4" s="74" t="s">
        <v>253</v>
      </c>
      <c r="F4" s="55" t="s">
        <v>172</v>
      </c>
      <c r="G4" s="55" t="s">
        <v>173</v>
      </c>
      <c r="H4" s="55" t="s">
        <v>174</v>
      </c>
      <c r="I4" s="55" t="s">
        <v>175</v>
      </c>
      <c r="J4" s="55" t="s">
        <v>176</v>
      </c>
      <c r="K4" s="55" t="s">
        <v>254</v>
      </c>
      <c r="L4" s="55" t="s">
        <v>339</v>
      </c>
      <c r="M4" s="55" t="s">
        <v>171</v>
      </c>
      <c r="N4" s="165"/>
      <c r="O4" s="167"/>
      <c r="P4" s="181"/>
      <c r="Q4" s="177"/>
      <c r="R4" s="177"/>
    </row>
    <row r="5" spans="1:18" ht="21" customHeight="1">
      <c r="A5" s="75" t="s">
        <v>166</v>
      </c>
      <c r="B5" s="76"/>
      <c r="C5" s="76"/>
      <c r="D5" s="76"/>
      <c r="E5" s="76"/>
      <c r="F5" s="76"/>
      <c r="G5" s="76"/>
      <c r="H5" s="76"/>
      <c r="I5" s="76"/>
      <c r="J5" s="76"/>
      <c r="K5" s="76"/>
      <c r="L5" s="76"/>
      <c r="M5" s="76"/>
      <c r="N5" s="87"/>
      <c r="O5" s="88"/>
      <c r="P5" s="89"/>
      <c r="Q5" s="89"/>
      <c r="R5" s="89"/>
    </row>
    <row r="6" spans="1:18" ht="21" customHeight="1">
      <c r="A6" s="77" t="s">
        <v>165</v>
      </c>
      <c r="B6" s="78"/>
      <c r="C6" s="78"/>
      <c r="D6" s="78"/>
      <c r="E6" s="78"/>
      <c r="F6" s="78"/>
      <c r="G6" s="78"/>
      <c r="H6" s="78"/>
      <c r="I6" s="78"/>
      <c r="J6" s="78"/>
      <c r="K6" s="78"/>
      <c r="L6" s="78"/>
      <c r="M6" s="78"/>
      <c r="N6" s="84"/>
      <c r="O6" s="90"/>
      <c r="P6" s="91"/>
      <c r="Q6" s="91"/>
      <c r="R6" s="91"/>
    </row>
    <row r="7" spans="1:18" ht="21" customHeight="1">
      <c r="A7" s="77" t="s">
        <v>164</v>
      </c>
      <c r="B7" s="78"/>
      <c r="C7" s="78"/>
      <c r="D7" s="78"/>
      <c r="E7" s="78"/>
      <c r="F7" s="78"/>
      <c r="G7" s="78"/>
      <c r="H7" s="78"/>
      <c r="I7" s="78"/>
      <c r="J7" s="78"/>
      <c r="K7" s="78"/>
      <c r="L7" s="78"/>
      <c r="M7" s="78"/>
      <c r="N7" s="84"/>
      <c r="O7" s="90"/>
      <c r="P7" s="91"/>
      <c r="Q7" s="91"/>
      <c r="R7" s="91"/>
    </row>
    <row r="8" spans="1:18" ht="21" customHeight="1">
      <c r="A8" s="79" t="s">
        <v>163</v>
      </c>
      <c r="B8" s="78"/>
      <c r="C8" s="78"/>
      <c r="D8" s="78"/>
      <c r="E8" s="78"/>
      <c r="F8" s="78"/>
      <c r="G8" s="78"/>
      <c r="H8" s="78"/>
      <c r="I8" s="78"/>
      <c r="J8" s="78"/>
      <c r="K8" s="78"/>
      <c r="L8" s="78"/>
      <c r="M8" s="78"/>
      <c r="N8" s="84"/>
      <c r="O8" s="90"/>
      <c r="P8" s="91"/>
      <c r="Q8" s="91"/>
      <c r="R8" s="91"/>
    </row>
    <row r="9" spans="1:18" ht="21" customHeight="1">
      <c r="A9" s="80" t="s">
        <v>162</v>
      </c>
      <c r="B9" s="78"/>
      <c r="C9" s="78"/>
      <c r="D9" s="78"/>
      <c r="E9" s="78"/>
      <c r="F9" s="78"/>
      <c r="G9" s="78"/>
      <c r="H9" s="78"/>
      <c r="I9" s="78"/>
      <c r="J9" s="78"/>
      <c r="K9" s="78"/>
      <c r="L9" s="78"/>
      <c r="M9" s="78"/>
      <c r="N9" s="84"/>
      <c r="O9" s="90"/>
      <c r="P9" s="91"/>
      <c r="Q9" s="91"/>
      <c r="R9" s="91"/>
    </row>
    <row r="10" spans="1:18" ht="21" customHeight="1">
      <c r="A10" s="80" t="s">
        <v>161</v>
      </c>
      <c r="B10" s="78"/>
      <c r="C10" s="78"/>
      <c r="D10" s="78"/>
      <c r="E10" s="78"/>
      <c r="F10" s="78"/>
      <c r="G10" s="78"/>
      <c r="H10" s="78"/>
      <c r="I10" s="78"/>
      <c r="J10" s="78"/>
      <c r="K10" s="78"/>
      <c r="L10" s="78"/>
      <c r="M10" s="78"/>
      <c r="N10" s="84"/>
      <c r="O10" s="90"/>
      <c r="P10" s="91"/>
      <c r="Q10" s="91"/>
      <c r="R10" s="91"/>
    </row>
    <row r="11" spans="1:18" ht="21" customHeight="1">
      <c r="A11" s="80" t="s">
        <v>160</v>
      </c>
      <c r="B11" s="78"/>
      <c r="C11" s="78"/>
      <c r="D11" s="78"/>
      <c r="E11" s="78"/>
      <c r="F11" s="78"/>
      <c r="G11" s="78"/>
      <c r="H11" s="78"/>
      <c r="I11" s="78"/>
      <c r="J11" s="78"/>
      <c r="K11" s="78"/>
      <c r="L11" s="78"/>
      <c r="M11" s="78"/>
      <c r="N11" s="84"/>
      <c r="O11" s="90"/>
      <c r="P11" s="91"/>
      <c r="Q11" s="91"/>
      <c r="R11" s="91"/>
    </row>
    <row r="12" spans="1:18" ht="21" customHeight="1">
      <c r="A12" s="80" t="s">
        <v>255</v>
      </c>
      <c r="B12" s="78"/>
      <c r="C12" s="78"/>
      <c r="D12" s="78"/>
      <c r="E12" s="78"/>
      <c r="F12" s="78"/>
      <c r="G12" s="78"/>
      <c r="H12" s="78"/>
      <c r="I12" s="78"/>
      <c r="J12" s="78"/>
      <c r="K12" s="78"/>
      <c r="L12" s="78"/>
      <c r="M12" s="78"/>
      <c r="N12" s="84"/>
      <c r="O12" s="90"/>
      <c r="P12" s="91"/>
      <c r="Q12" s="91"/>
      <c r="R12" s="91"/>
    </row>
    <row r="13" spans="1:18" ht="21" customHeight="1">
      <c r="A13" s="79" t="s">
        <v>159</v>
      </c>
      <c r="B13" s="78"/>
      <c r="C13" s="78"/>
      <c r="D13" s="78"/>
      <c r="E13" s="78"/>
      <c r="F13" s="78"/>
      <c r="G13" s="78"/>
      <c r="H13" s="78"/>
      <c r="I13" s="78"/>
      <c r="J13" s="78"/>
      <c r="K13" s="78"/>
      <c r="L13" s="78"/>
      <c r="M13" s="78"/>
      <c r="N13" s="84"/>
      <c r="O13" s="90"/>
      <c r="P13" s="91"/>
      <c r="Q13" s="91"/>
      <c r="R13" s="91"/>
    </row>
    <row r="14" spans="1:18" ht="21" customHeight="1">
      <c r="A14" s="80" t="s">
        <v>158</v>
      </c>
      <c r="B14" s="78"/>
      <c r="C14" s="78"/>
      <c r="D14" s="78"/>
      <c r="E14" s="78"/>
      <c r="F14" s="78"/>
      <c r="G14" s="78"/>
      <c r="H14" s="78"/>
      <c r="I14" s="78"/>
      <c r="J14" s="78"/>
      <c r="K14" s="78"/>
      <c r="L14" s="78"/>
      <c r="M14" s="78"/>
      <c r="N14" s="84"/>
      <c r="O14" s="90"/>
      <c r="P14" s="91"/>
      <c r="Q14" s="91"/>
      <c r="R14" s="91"/>
    </row>
    <row r="15" spans="1:18" ht="21" customHeight="1">
      <c r="A15" s="79" t="s">
        <v>157</v>
      </c>
      <c r="B15" s="78"/>
      <c r="C15" s="78"/>
      <c r="D15" s="78"/>
      <c r="E15" s="78"/>
      <c r="F15" s="78"/>
      <c r="G15" s="78"/>
      <c r="H15" s="78"/>
      <c r="I15" s="78"/>
      <c r="J15" s="78"/>
      <c r="K15" s="78"/>
      <c r="L15" s="78"/>
      <c r="M15" s="78"/>
      <c r="N15" s="84"/>
      <c r="O15" s="90"/>
      <c r="P15" s="91"/>
      <c r="Q15" s="91"/>
      <c r="R15" s="91"/>
    </row>
    <row r="16" spans="1:18" ht="21" customHeight="1">
      <c r="A16" s="80" t="s">
        <v>156</v>
      </c>
      <c r="B16" s="78"/>
      <c r="C16" s="78"/>
      <c r="D16" s="78"/>
      <c r="E16" s="78"/>
      <c r="F16" s="78"/>
      <c r="G16" s="78"/>
      <c r="H16" s="78"/>
      <c r="I16" s="78"/>
      <c r="J16" s="78"/>
      <c r="K16" s="78"/>
      <c r="L16" s="78"/>
      <c r="M16" s="78"/>
      <c r="N16" s="84"/>
      <c r="O16" s="90"/>
      <c r="P16" s="91"/>
      <c r="Q16" s="91"/>
      <c r="R16" s="91"/>
    </row>
    <row r="17" spans="1:18" ht="21" customHeight="1">
      <c r="A17" s="80" t="s">
        <v>155</v>
      </c>
      <c r="B17" s="78"/>
      <c r="C17" s="78"/>
      <c r="D17" s="78"/>
      <c r="E17" s="78"/>
      <c r="F17" s="78"/>
      <c r="G17" s="78"/>
      <c r="H17" s="78"/>
      <c r="I17" s="78"/>
      <c r="J17" s="78"/>
      <c r="K17" s="78"/>
      <c r="L17" s="78"/>
      <c r="M17" s="78"/>
      <c r="N17" s="84"/>
      <c r="O17" s="90"/>
      <c r="P17" s="91"/>
      <c r="Q17" s="91"/>
      <c r="R17" s="91"/>
    </row>
    <row r="18" spans="1:18" ht="21" customHeight="1">
      <c r="A18" s="80" t="s">
        <v>154</v>
      </c>
      <c r="B18" s="78"/>
      <c r="C18" s="78"/>
      <c r="D18" s="78"/>
      <c r="E18" s="78"/>
      <c r="F18" s="78"/>
      <c r="G18" s="78"/>
      <c r="H18" s="78"/>
      <c r="I18" s="78"/>
      <c r="J18" s="78"/>
      <c r="K18" s="78"/>
      <c r="L18" s="78"/>
      <c r="M18" s="78"/>
      <c r="N18" s="84"/>
      <c r="O18" s="90"/>
      <c r="P18" s="91"/>
      <c r="Q18" s="91"/>
      <c r="R18" s="91"/>
    </row>
    <row r="19" spans="1:18" ht="21" customHeight="1">
      <c r="A19" s="79" t="s">
        <v>153</v>
      </c>
      <c r="B19" s="78"/>
      <c r="C19" s="78"/>
      <c r="D19" s="78"/>
      <c r="E19" s="78"/>
      <c r="F19" s="78"/>
      <c r="G19" s="78"/>
      <c r="H19" s="78"/>
      <c r="I19" s="78"/>
      <c r="J19" s="78"/>
      <c r="K19" s="78"/>
      <c r="L19" s="78"/>
      <c r="M19" s="78"/>
      <c r="N19" s="84"/>
      <c r="O19" s="90"/>
      <c r="P19" s="91"/>
      <c r="Q19" s="91"/>
      <c r="R19" s="91"/>
    </row>
    <row r="20" spans="1:18" ht="21" customHeight="1">
      <c r="A20" s="80" t="s">
        <v>152</v>
      </c>
      <c r="B20" s="78"/>
      <c r="C20" s="78"/>
      <c r="D20" s="78"/>
      <c r="E20" s="78"/>
      <c r="F20" s="78"/>
      <c r="G20" s="78"/>
      <c r="H20" s="78"/>
      <c r="I20" s="78"/>
      <c r="J20" s="78"/>
      <c r="K20" s="78"/>
      <c r="L20" s="78"/>
      <c r="M20" s="78"/>
      <c r="N20" s="84"/>
      <c r="O20" s="90"/>
      <c r="P20" s="91"/>
      <c r="Q20" s="91"/>
      <c r="R20" s="91"/>
    </row>
    <row r="21" spans="1:18" ht="21" customHeight="1">
      <c r="A21" s="80" t="s">
        <v>151</v>
      </c>
      <c r="B21" s="78"/>
      <c r="C21" s="78"/>
      <c r="D21" s="78"/>
      <c r="E21" s="78"/>
      <c r="F21" s="78"/>
      <c r="G21" s="78"/>
      <c r="H21" s="78"/>
      <c r="I21" s="78"/>
      <c r="J21" s="78"/>
      <c r="K21" s="78"/>
      <c r="L21" s="78"/>
      <c r="M21" s="78"/>
      <c r="N21" s="84"/>
      <c r="O21" s="90"/>
      <c r="P21" s="91"/>
      <c r="Q21" s="91"/>
      <c r="R21" s="91"/>
    </row>
    <row r="22" spans="1:18" ht="21" customHeight="1">
      <c r="A22" s="80" t="s">
        <v>150</v>
      </c>
      <c r="B22" s="78"/>
      <c r="C22" s="78"/>
      <c r="D22" s="78"/>
      <c r="E22" s="78"/>
      <c r="F22" s="78"/>
      <c r="G22" s="78"/>
      <c r="H22" s="78"/>
      <c r="I22" s="78"/>
      <c r="J22" s="78"/>
      <c r="K22" s="78"/>
      <c r="L22" s="78"/>
      <c r="M22" s="78"/>
      <c r="N22" s="84"/>
      <c r="O22" s="90"/>
      <c r="P22" s="91"/>
      <c r="Q22" s="91"/>
      <c r="R22" s="91"/>
    </row>
    <row r="23" spans="1:18" ht="21" customHeight="1">
      <c r="A23" s="79" t="s">
        <v>149</v>
      </c>
      <c r="B23" s="78"/>
      <c r="C23" s="78"/>
      <c r="D23" s="78"/>
      <c r="E23" s="78"/>
      <c r="F23" s="78"/>
      <c r="G23" s="78"/>
      <c r="H23" s="78"/>
      <c r="I23" s="78"/>
      <c r="J23" s="78"/>
      <c r="K23" s="78"/>
      <c r="L23" s="78"/>
      <c r="M23" s="78"/>
      <c r="N23" s="84"/>
      <c r="O23" s="90"/>
      <c r="P23" s="91"/>
      <c r="Q23" s="91"/>
      <c r="R23" s="91"/>
    </row>
    <row r="24" spans="1:18" ht="21" customHeight="1">
      <c r="A24" s="80" t="s">
        <v>148</v>
      </c>
      <c r="B24" s="78"/>
      <c r="C24" s="78"/>
      <c r="D24" s="78"/>
      <c r="E24" s="78"/>
      <c r="F24" s="78"/>
      <c r="G24" s="78"/>
      <c r="H24" s="78"/>
      <c r="I24" s="78"/>
      <c r="J24" s="78"/>
      <c r="K24" s="78"/>
      <c r="L24" s="78"/>
      <c r="M24" s="78"/>
      <c r="N24" s="84"/>
      <c r="O24" s="90"/>
      <c r="P24" s="91"/>
      <c r="Q24" s="91"/>
      <c r="R24" s="91"/>
    </row>
    <row r="25" spans="1:18" ht="21" customHeight="1">
      <c r="A25" s="80" t="s">
        <v>147</v>
      </c>
      <c r="B25" s="78"/>
      <c r="C25" s="78"/>
      <c r="D25" s="78"/>
      <c r="E25" s="78"/>
      <c r="F25" s="78"/>
      <c r="G25" s="78"/>
      <c r="H25" s="78"/>
      <c r="I25" s="78"/>
      <c r="J25" s="78"/>
      <c r="K25" s="78"/>
      <c r="L25" s="78"/>
      <c r="M25" s="78"/>
      <c r="N25" s="84"/>
      <c r="O25" s="90"/>
      <c r="P25" s="91"/>
      <c r="Q25" s="91"/>
      <c r="R25" s="91"/>
    </row>
    <row r="26" spans="1:18" ht="21" customHeight="1">
      <c r="A26" s="80" t="s">
        <v>146</v>
      </c>
      <c r="B26" s="78"/>
      <c r="C26" s="78"/>
      <c r="D26" s="78"/>
      <c r="E26" s="78"/>
      <c r="F26" s="78"/>
      <c r="G26" s="78"/>
      <c r="H26" s="78"/>
      <c r="I26" s="78"/>
      <c r="J26" s="78"/>
      <c r="K26" s="78"/>
      <c r="L26" s="78"/>
      <c r="M26" s="78"/>
      <c r="N26" s="84"/>
      <c r="O26" s="90"/>
      <c r="P26" s="91"/>
      <c r="Q26" s="91"/>
      <c r="R26" s="91"/>
    </row>
    <row r="27" spans="1:18" ht="21" customHeight="1">
      <c r="A27" s="80" t="s">
        <v>145</v>
      </c>
      <c r="B27" s="78"/>
      <c r="C27" s="78"/>
      <c r="D27" s="78"/>
      <c r="E27" s="78"/>
      <c r="F27" s="78"/>
      <c r="G27" s="78"/>
      <c r="H27" s="78"/>
      <c r="I27" s="78"/>
      <c r="J27" s="78"/>
      <c r="K27" s="78"/>
      <c r="L27" s="78"/>
      <c r="M27" s="78"/>
      <c r="N27" s="84"/>
      <c r="O27" s="90"/>
      <c r="P27" s="91"/>
      <c r="Q27" s="91"/>
      <c r="R27" s="91"/>
    </row>
    <row r="28" spans="1:18" ht="21" customHeight="1">
      <c r="A28" s="80" t="s">
        <v>144</v>
      </c>
      <c r="B28" s="78"/>
      <c r="C28" s="78"/>
      <c r="D28" s="78"/>
      <c r="E28" s="78"/>
      <c r="F28" s="78"/>
      <c r="G28" s="78"/>
      <c r="H28" s="78"/>
      <c r="I28" s="78"/>
      <c r="J28" s="78"/>
      <c r="K28" s="78"/>
      <c r="L28" s="78"/>
      <c r="M28" s="78"/>
      <c r="N28" s="84"/>
      <c r="O28" s="90"/>
      <c r="P28" s="91"/>
      <c r="Q28" s="91"/>
      <c r="R28" s="91"/>
    </row>
    <row r="29" spans="1:18" ht="21" customHeight="1">
      <c r="A29" s="80" t="s">
        <v>143</v>
      </c>
      <c r="B29" s="78"/>
      <c r="C29" s="78"/>
      <c r="D29" s="78"/>
      <c r="E29" s="78"/>
      <c r="F29" s="78"/>
      <c r="G29" s="78"/>
      <c r="H29" s="78"/>
      <c r="I29" s="78"/>
      <c r="J29" s="78"/>
      <c r="K29" s="78"/>
      <c r="L29" s="78"/>
      <c r="M29" s="78"/>
      <c r="N29" s="84"/>
      <c r="O29" s="90"/>
      <c r="P29" s="91"/>
      <c r="Q29" s="91"/>
      <c r="R29" s="91"/>
    </row>
    <row r="30" spans="1:18" ht="21" customHeight="1">
      <c r="A30" s="79" t="s">
        <v>142</v>
      </c>
      <c r="B30" s="78"/>
      <c r="C30" s="78"/>
      <c r="D30" s="78"/>
      <c r="E30" s="78"/>
      <c r="F30" s="78"/>
      <c r="G30" s="78"/>
      <c r="H30" s="78"/>
      <c r="I30" s="78"/>
      <c r="J30" s="78"/>
      <c r="K30" s="78"/>
      <c r="L30" s="78"/>
      <c r="M30" s="78"/>
      <c r="N30" s="84"/>
      <c r="O30" s="90"/>
      <c r="P30" s="91"/>
      <c r="Q30" s="91"/>
      <c r="R30" s="91"/>
    </row>
    <row r="31" spans="1:18" ht="21" customHeight="1">
      <c r="A31" s="80" t="s">
        <v>142</v>
      </c>
      <c r="B31" s="78"/>
      <c r="C31" s="78"/>
      <c r="D31" s="78"/>
      <c r="E31" s="78"/>
      <c r="F31" s="78"/>
      <c r="G31" s="78"/>
      <c r="H31" s="78"/>
      <c r="I31" s="78"/>
      <c r="J31" s="78"/>
      <c r="K31" s="78"/>
      <c r="L31" s="78"/>
      <c r="M31" s="78"/>
      <c r="N31" s="84"/>
      <c r="O31" s="90"/>
      <c r="P31" s="91"/>
      <c r="Q31" s="91"/>
      <c r="R31" s="91"/>
    </row>
    <row r="32" spans="1:18" ht="21" customHeight="1">
      <c r="A32" s="79" t="s">
        <v>141</v>
      </c>
      <c r="B32" s="78"/>
      <c r="C32" s="78"/>
      <c r="D32" s="78"/>
      <c r="E32" s="78"/>
      <c r="F32" s="78"/>
      <c r="G32" s="78"/>
      <c r="H32" s="78"/>
      <c r="I32" s="78"/>
      <c r="J32" s="78"/>
      <c r="K32" s="78"/>
      <c r="L32" s="78"/>
      <c r="M32" s="78"/>
      <c r="N32" s="84"/>
      <c r="O32" s="90"/>
      <c r="P32" s="91"/>
      <c r="Q32" s="91"/>
      <c r="R32" s="91"/>
    </row>
    <row r="33" spans="1:18" ht="21" customHeight="1">
      <c r="A33" s="80" t="s">
        <v>141</v>
      </c>
      <c r="B33" s="78"/>
      <c r="C33" s="78"/>
      <c r="D33" s="78"/>
      <c r="E33" s="78"/>
      <c r="F33" s="78"/>
      <c r="G33" s="78"/>
      <c r="H33" s="78"/>
      <c r="I33" s="78"/>
      <c r="J33" s="78"/>
      <c r="K33" s="78"/>
      <c r="L33" s="78"/>
      <c r="M33" s="78"/>
      <c r="N33" s="84"/>
      <c r="O33" s="90"/>
      <c r="P33" s="91"/>
      <c r="Q33" s="91"/>
      <c r="R33" s="91"/>
    </row>
    <row r="34" spans="1:18" ht="21" customHeight="1">
      <c r="A34" s="79" t="s">
        <v>140</v>
      </c>
      <c r="B34" s="78"/>
      <c r="C34" s="78"/>
      <c r="D34" s="78"/>
      <c r="E34" s="78"/>
      <c r="F34" s="78"/>
      <c r="G34" s="78"/>
      <c r="H34" s="78"/>
      <c r="I34" s="78"/>
      <c r="J34" s="78"/>
      <c r="K34" s="78"/>
      <c r="L34" s="78"/>
      <c r="M34" s="78"/>
      <c r="N34" s="84"/>
      <c r="O34" s="90"/>
      <c r="P34" s="91"/>
      <c r="Q34" s="91"/>
      <c r="R34" s="91"/>
    </row>
    <row r="35" spans="1:18" ht="21" customHeight="1">
      <c r="A35" s="80" t="s">
        <v>139</v>
      </c>
      <c r="B35" s="78"/>
      <c r="C35" s="78"/>
      <c r="D35" s="78"/>
      <c r="E35" s="78"/>
      <c r="F35" s="78"/>
      <c r="G35" s="78"/>
      <c r="H35" s="78"/>
      <c r="I35" s="78"/>
      <c r="J35" s="78"/>
      <c r="K35" s="78"/>
      <c r="L35" s="78"/>
      <c r="M35" s="78"/>
      <c r="N35" s="84"/>
      <c r="O35" s="90"/>
      <c r="P35" s="91"/>
      <c r="Q35" s="91"/>
      <c r="R35" s="91"/>
    </row>
    <row r="36" spans="1:18" ht="21" customHeight="1">
      <c r="A36" s="79" t="s">
        <v>137</v>
      </c>
      <c r="B36" s="78"/>
      <c r="C36" s="78"/>
      <c r="D36" s="78"/>
      <c r="E36" s="78"/>
      <c r="F36" s="78"/>
      <c r="G36" s="78"/>
      <c r="H36" s="78"/>
      <c r="I36" s="78"/>
      <c r="J36" s="78"/>
      <c r="K36" s="78"/>
      <c r="L36" s="78"/>
      <c r="M36" s="78"/>
      <c r="N36" s="84"/>
      <c r="O36" s="90"/>
      <c r="P36" s="91"/>
      <c r="Q36" s="91"/>
      <c r="R36" s="91"/>
    </row>
    <row r="37" spans="1:18" ht="21" customHeight="1">
      <c r="A37" s="80" t="s">
        <v>138</v>
      </c>
      <c r="B37" s="78"/>
      <c r="C37" s="78"/>
      <c r="D37" s="78"/>
      <c r="E37" s="78"/>
      <c r="F37" s="78"/>
      <c r="G37" s="78"/>
      <c r="H37" s="78"/>
      <c r="I37" s="78"/>
      <c r="J37" s="78"/>
      <c r="K37" s="78"/>
      <c r="L37" s="78"/>
      <c r="M37" s="78"/>
      <c r="N37" s="84"/>
      <c r="O37" s="90"/>
      <c r="P37" s="91"/>
      <c r="Q37" s="91"/>
      <c r="R37" s="91"/>
    </row>
    <row r="38" spans="1:18" ht="21" customHeight="1">
      <c r="A38" s="80" t="s">
        <v>137</v>
      </c>
      <c r="B38" s="78"/>
      <c r="C38" s="78"/>
      <c r="D38" s="78"/>
      <c r="E38" s="78"/>
      <c r="F38" s="78"/>
      <c r="G38" s="78"/>
      <c r="H38" s="78"/>
      <c r="I38" s="78"/>
      <c r="J38" s="78"/>
      <c r="K38" s="78"/>
      <c r="L38" s="78"/>
      <c r="M38" s="78"/>
      <c r="N38" s="84"/>
      <c r="O38" s="90"/>
      <c r="P38" s="91"/>
      <c r="Q38" s="91"/>
      <c r="R38" s="91"/>
    </row>
    <row r="39" spans="1:18" ht="21" customHeight="1">
      <c r="A39" s="79" t="s">
        <v>136</v>
      </c>
      <c r="B39" s="78"/>
      <c r="C39" s="78"/>
      <c r="D39" s="78"/>
      <c r="E39" s="78"/>
      <c r="F39" s="78"/>
      <c r="G39" s="78"/>
      <c r="H39" s="78"/>
      <c r="I39" s="78"/>
      <c r="J39" s="78"/>
      <c r="K39" s="78"/>
      <c r="L39" s="78"/>
      <c r="M39" s="78"/>
      <c r="N39" s="84"/>
      <c r="O39" s="90"/>
      <c r="P39" s="91"/>
      <c r="Q39" s="91"/>
      <c r="R39" s="91"/>
    </row>
    <row r="40" spans="1:18" ht="21" customHeight="1">
      <c r="A40" s="80" t="s">
        <v>136</v>
      </c>
      <c r="B40" s="81"/>
      <c r="C40" s="81"/>
      <c r="D40" s="78"/>
      <c r="E40" s="81"/>
      <c r="F40" s="81"/>
      <c r="G40" s="81"/>
      <c r="H40" s="81"/>
      <c r="I40" s="81"/>
      <c r="J40" s="81"/>
      <c r="K40" s="81"/>
      <c r="L40" s="81"/>
      <c r="M40" s="78"/>
      <c r="N40" s="92"/>
      <c r="O40" s="90"/>
      <c r="P40" s="93"/>
      <c r="Q40" s="91"/>
      <c r="R40" s="93"/>
    </row>
    <row r="41" spans="1:18" ht="21" customHeight="1">
      <c r="A41" s="79" t="s">
        <v>135</v>
      </c>
      <c r="B41" s="78"/>
      <c r="C41" s="78"/>
      <c r="D41" s="78"/>
      <c r="E41" s="78"/>
      <c r="F41" s="78"/>
      <c r="G41" s="78"/>
      <c r="H41" s="78"/>
      <c r="I41" s="78"/>
      <c r="J41" s="78"/>
      <c r="K41" s="78"/>
      <c r="L41" s="78"/>
      <c r="M41" s="78"/>
      <c r="N41" s="84"/>
      <c r="O41" s="90"/>
      <c r="P41" s="91"/>
      <c r="Q41" s="91"/>
      <c r="R41" s="91"/>
    </row>
    <row r="42" spans="1:18" ht="21" customHeight="1">
      <c r="A42" s="82" t="s">
        <v>134</v>
      </c>
      <c r="B42" s="78"/>
      <c r="C42" s="78"/>
      <c r="D42" s="78"/>
      <c r="E42" s="78"/>
      <c r="F42" s="78"/>
      <c r="G42" s="78"/>
      <c r="H42" s="78"/>
      <c r="I42" s="78"/>
      <c r="J42" s="78"/>
      <c r="K42" s="78"/>
      <c r="L42" s="78"/>
      <c r="M42" s="78"/>
      <c r="N42" s="84"/>
      <c r="O42" s="90"/>
      <c r="P42" s="91"/>
      <c r="Q42" s="91"/>
      <c r="R42" s="91"/>
    </row>
    <row r="43" spans="1:18" ht="21" customHeight="1">
      <c r="A43" s="79" t="s">
        <v>73</v>
      </c>
      <c r="B43" s="78"/>
      <c r="C43" s="78"/>
      <c r="D43" s="78"/>
      <c r="E43" s="78"/>
      <c r="F43" s="78"/>
      <c r="G43" s="78"/>
      <c r="H43" s="78"/>
      <c r="I43" s="78"/>
      <c r="J43" s="78"/>
      <c r="K43" s="84"/>
      <c r="L43" s="78"/>
      <c r="M43" s="85"/>
      <c r="N43" s="84"/>
      <c r="O43" s="90"/>
      <c r="P43" s="91"/>
      <c r="Q43" s="91"/>
      <c r="R43" s="91"/>
    </row>
    <row r="44" spans="1:18" ht="21" customHeight="1">
      <c r="A44" s="80" t="s">
        <v>74</v>
      </c>
      <c r="B44" s="78"/>
      <c r="C44" s="78"/>
      <c r="D44" s="78"/>
      <c r="E44" s="78"/>
      <c r="F44" s="78"/>
      <c r="G44" s="78"/>
      <c r="H44" s="78"/>
      <c r="I44" s="78"/>
      <c r="J44" s="78"/>
      <c r="K44" s="84"/>
      <c r="L44" s="78"/>
      <c r="M44" s="85"/>
      <c r="N44" s="84"/>
      <c r="O44" s="90"/>
      <c r="P44" s="91"/>
      <c r="Q44" s="91"/>
      <c r="R44" s="91"/>
    </row>
    <row r="45" spans="1:18" ht="21" customHeight="1">
      <c r="A45" s="80" t="s">
        <v>75</v>
      </c>
      <c r="B45" s="78"/>
      <c r="C45" s="78"/>
      <c r="D45" s="78"/>
      <c r="E45" s="78"/>
      <c r="F45" s="78"/>
      <c r="G45" s="78"/>
      <c r="H45" s="78"/>
      <c r="I45" s="78"/>
      <c r="J45" s="78"/>
      <c r="K45" s="84"/>
      <c r="L45" s="78"/>
      <c r="M45" s="85"/>
      <c r="N45" s="84"/>
      <c r="O45" s="90"/>
      <c r="P45" s="91"/>
      <c r="Q45" s="91"/>
      <c r="R45" s="91"/>
    </row>
    <row r="46" spans="1:18" ht="21" customHeight="1">
      <c r="A46" s="80" t="s">
        <v>129</v>
      </c>
      <c r="B46" s="78"/>
      <c r="C46" s="78"/>
      <c r="D46" s="78"/>
      <c r="E46" s="78"/>
      <c r="F46" s="78"/>
      <c r="G46" s="78"/>
      <c r="H46" s="78"/>
      <c r="I46" s="78"/>
      <c r="J46" s="78"/>
      <c r="K46" s="84"/>
      <c r="L46" s="78"/>
      <c r="M46" s="85"/>
      <c r="N46" s="84"/>
      <c r="O46" s="90"/>
      <c r="P46" s="91"/>
      <c r="Q46" s="91"/>
      <c r="R46" s="91"/>
    </row>
    <row r="47" spans="1:18" ht="21" customHeight="1">
      <c r="A47" s="80" t="s">
        <v>86</v>
      </c>
      <c r="B47" s="78"/>
      <c r="C47" s="78"/>
      <c r="D47" s="78"/>
      <c r="E47" s="78"/>
      <c r="F47" s="78"/>
      <c r="G47" s="78"/>
      <c r="H47" s="78"/>
      <c r="I47" s="78"/>
      <c r="J47" s="78"/>
      <c r="K47" s="84"/>
      <c r="L47" s="78"/>
      <c r="M47" s="85"/>
      <c r="N47" s="84"/>
      <c r="O47" s="90"/>
      <c r="P47" s="91"/>
      <c r="Q47" s="91"/>
      <c r="R47" s="91"/>
    </row>
    <row r="48" spans="1:18" ht="21" customHeight="1">
      <c r="A48" s="80" t="s">
        <v>90</v>
      </c>
      <c r="B48" s="78"/>
      <c r="C48" s="78"/>
      <c r="D48" s="78"/>
      <c r="E48" s="78"/>
      <c r="F48" s="78"/>
      <c r="G48" s="78"/>
      <c r="H48" s="78"/>
      <c r="I48" s="78"/>
      <c r="J48" s="78"/>
      <c r="K48" s="84"/>
      <c r="L48" s="78"/>
      <c r="M48" s="85"/>
      <c r="N48" s="84"/>
      <c r="O48" s="90"/>
      <c r="P48" s="91"/>
      <c r="Q48" s="91"/>
      <c r="R48" s="91"/>
    </row>
    <row r="49" spans="1:18" ht="21" customHeight="1">
      <c r="A49" s="80" t="s">
        <v>128</v>
      </c>
      <c r="B49" s="78"/>
      <c r="C49" s="78"/>
      <c r="D49" s="78"/>
      <c r="E49" s="78"/>
      <c r="F49" s="78"/>
      <c r="G49" s="78"/>
      <c r="H49" s="78"/>
      <c r="I49" s="78"/>
      <c r="J49" s="78"/>
      <c r="K49" s="84"/>
      <c r="L49" s="78"/>
      <c r="M49" s="85"/>
      <c r="N49" s="84"/>
      <c r="O49" s="90"/>
      <c r="P49" s="91"/>
      <c r="Q49" s="91"/>
      <c r="R49" s="91"/>
    </row>
    <row r="50" spans="1:18" ht="21" customHeight="1">
      <c r="A50" s="80" t="s">
        <v>99</v>
      </c>
      <c r="B50" s="78"/>
      <c r="C50" s="78"/>
      <c r="D50" s="78"/>
      <c r="E50" s="78"/>
      <c r="F50" s="78"/>
      <c r="G50" s="78"/>
      <c r="H50" s="78"/>
      <c r="I50" s="78"/>
      <c r="J50" s="78"/>
      <c r="K50" s="84"/>
      <c r="L50" s="78"/>
      <c r="M50" s="85"/>
      <c r="N50" s="84"/>
      <c r="O50" s="90"/>
      <c r="P50" s="91"/>
      <c r="Q50" s="91"/>
      <c r="R50" s="91"/>
    </row>
    <row r="51" spans="1:18" ht="21" customHeight="1">
      <c r="A51" s="80" t="s">
        <v>77</v>
      </c>
      <c r="B51" s="78"/>
      <c r="C51" s="78"/>
      <c r="D51" s="78"/>
      <c r="E51" s="78"/>
      <c r="F51" s="78"/>
      <c r="G51" s="78"/>
      <c r="H51" s="78"/>
      <c r="I51" s="78"/>
      <c r="J51" s="78"/>
      <c r="K51" s="84"/>
      <c r="L51" s="78"/>
      <c r="M51" s="85"/>
      <c r="N51" s="84"/>
      <c r="O51" s="90"/>
      <c r="P51" s="91"/>
      <c r="Q51" s="91"/>
      <c r="R51" s="91"/>
    </row>
    <row r="52" spans="1:18" ht="21" customHeight="1">
      <c r="A52" s="80" t="s">
        <v>78</v>
      </c>
      <c r="B52" s="78"/>
      <c r="C52" s="78"/>
      <c r="D52" s="78"/>
      <c r="E52" s="78"/>
      <c r="F52" s="78"/>
      <c r="G52" s="78"/>
      <c r="H52" s="78"/>
      <c r="I52" s="78"/>
      <c r="J52" s="78"/>
      <c r="K52" s="84"/>
      <c r="L52" s="78"/>
      <c r="M52" s="85"/>
      <c r="N52" s="84"/>
      <c r="O52" s="90"/>
      <c r="P52" s="91"/>
      <c r="Q52" s="91"/>
      <c r="R52" s="91"/>
    </row>
    <row r="53" spans="1:18" ht="21" customHeight="1">
      <c r="A53" s="80" t="s">
        <v>102</v>
      </c>
      <c r="B53" s="78"/>
      <c r="C53" s="78"/>
      <c r="D53" s="78"/>
      <c r="E53" s="78"/>
      <c r="F53" s="78"/>
      <c r="G53" s="78"/>
      <c r="H53" s="78"/>
      <c r="I53" s="78"/>
      <c r="J53" s="78"/>
      <c r="K53" s="84"/>
      <c r="L53" s="78"/>
      <c r="M53" s="85"/>
      <c r="N53" s="84"/>
      <c r="O53" s="90"/>
      <c r="P53" s="91"/>
      <c r="Q53" s="91"/>
      <c r="R53" s="91"/>
    </row>
    <row r="54" spans="1:18" ht="21" customHeight="1">
      <c r="A54" s="80" t="s">
        <v>76</v>
      </c>
      <c r="B54" s="78"/>
      <c r="C54" s="78"/>
      <c r="D54" s="78"/>
      <c r="E54" s="78"/>
      <c r="F54" s="78"/>
      <c r="G54" s="78"/>
      <c r="H54" s="78"/>
      <c r="I54" s="78"/>
      <c r="J54" s="78"/>
      <c r="K54" s="84"/>
      <c r="L54" s="78"/>
      <c r="M54" s="85"/>
      <c r="N54" s="84"/>
      <c r="O54" s="90"/>
      <c r="P54" s="91"/>
      <c r="Q54" s="91"/>
      <c r="R54" s="91"/>
    </row>
    <row r="55" spans="1:18" ht="21" customHeight="1">
      <c r="A55" s="80" t="s">
        <v>88</v>
      </c>
      <c r="B55" s="78"/>
      <c r="C55" s="78"/>
      <c r="D55" s="78"/>
      <c r="E55" s="78"/>
      <c r="F55" s="78"/>
      <c r="G55" s="78"/>
      <c r="H55" s="78"/>
      <c r="I55" s="78"/>
      <c r="J55" s="78"/>
      <c r="K55" s="84"/>
      <c r="L55" s="78"/>
      <c r="M55" s="85"/>
      <c r="N55" s="84"/>
      <c r="O55" s="90"/>
      <c r="P55" s="91"/>
      <c r="Q55" s="91"/>
      <c r="R55" s="91"/>
    </row>
    <row r="56" spans="1:18" ht="21" customHeight="1">
      <c r="A56" s="80" t="s">
        <v>79</v>
      </c>
      <c r="B56" s="78"/>
      <c r="C56" s="78"/>
      <c r="D56" s="78"/>
      <c r="E56" s="78"/>
      <c r="F56" s="78"/>
      <c r="G56" s="78"/>
      <c r="H56" s="78"/>
      <c r="I56" s="78"/>
      <c r="J56" s="78"/>
      <c r="K56" s="84"/>
      <c r="L56" s="78"/>
      <c r="M56" s="85"/>
      <c r="N56" s="84"/>
      <c r="O56" s="90"/>
      <c r="P56" s="91"/>
      <c r="Q56" s="91"/>
      <c r="R56" s="91"/>
    </row>
    <row r="57" spans="1:18" ht="21" customHeight="1">
      <c r="A57" s="80" t="s">
        <v>133</v>
      </c>
      <c r="B57" s="78"/>
      <c r="C57" s="78"/>
      <c r="D57" s="78"/>
      <c r="E57" s="78"/>
      <c r="F57" s="78"/>
      <c r="G57" s="78"/>
      <c r="H57" s="78"/>
      <c r="I57" s="78"/>
      <c r="J57" s="78"/>
      <c r="K57" s="84"/>
      <c r="L57" s="78"/>
      <c r="M57" s="85"/>
      <c r="N57" s="84"/>
      <c r="O57" s="90"/>
      <c r="P57" s="91"/>
      <c r="Q57" s="91"/>
      <c r="R57" s="91"/>
    </row>
    <row r="58" spans="1:18" ht="21" customHeight="1">
      <c r="A58" s="80" t="s">
        <v>132</v>
      </c>
      <c r="B58" s="78"/>
      <c r="C58" s="78"/>
      <c r="D58" s="78"/>
      <c r="E58" s="78"/>
      <c r="F58" s="78"/>
      <c r="G58" s="78"/>
      <c r="H58" s="78"/>
      <c r="I58" s="78"/>
      <c r="J58" s="78"/>
      <c r="K58" s="84"/>
      <c r="L58" s="78"/>
      <c r="M58" s="85"/>
      <c r="N58" s="84"/>
      <c r="O58" s="90"/>
      <c r="P58" s="91"/>
      <c r="Q58" s="91"/>
      <c r="R58" s="91"/>
    </row>
    <row r="59" spans="1:18" ht="21" customHeight="1">
      <c r="A59" s="80" t="s">
        <v>91</v>
      </c>
      <c r="B59" s="78"/>
      <c r="C59" s="78"/>
      <c r="D59" s="78"/>
      <c r="E59" s="78"/>
      <c r="F59" s="78"/>
      <c r="G59" s="78"/>
      <c r="H59" s="78"/>
      <c r="I59" s="78"/>
      <c r="J59" s="78"/>
      <c r="K59" s="84"/>
      <c r="L59" s="78"/>
      <c r="M59" s="85"/>
      <c r="N59" s="84"/>
      <c r="O59" s="90"/>
      <c r="P59" s="91"/>
      <c r="Q59" s="91"/>
      <c r="R59" s="91"/>
    </row>
    <row r="60" spans="1:18" ht="21" customHeight="1">
      <c r="A60" s="80" t="s">
        <v>80</v>
      </c>
      <c r="B60" s="78"/>
      <c r="C60" s="78"/>
      <c r="D60" s="78"/>
      <c r="E60" s="78"/>
      <c r="F60" s="78"/>
      <c r="G60" s="78"/>
      <c r="H60" s="78"/>
      <c r="I60" s="78"/>
      <c r="J60" s="78"/>
      <c r="K60" s="84"/>
      <c r="L60" s="78"/>
      <c r="M60" s="85"/>
      <c r="N60" s="84"/>
      <c r="O60" s="90"/>
      <c r="P60" s="91"/>
      <c r="Q60" s="91"/>
      <c r="R60" s="91"/>
    </row>
    <row r="61" spans="1:18" ht="21" customHeight="1">
      <c r="A61" s="80" t="s">
        <v>95</v>
      </c>
      <c r="B61" s="78"/>
      <c r="C61" s="78"/>
      <c r="D61" s="78"/>
      <c r="E61" s="78"/>
      <c r="F61" s="78"/>
      <c r="G61" s="78"/>
      <c r="H61" s="78"/>
      <c r="I61" s="78"/>
      <c r="J61" s="78"/>
      <c r="K61" s="84"/>
      <c r="L61" s="78"/>
      <c r="M61" s="85"/>
      <c r="N61" s="84"/>
      <c r="O61" s="90"/>
      <c r="P61" s="91"/>
      <c r="Q61" s="91"/>
      <c r="R61" s="91"/>
    </row>
    <row r="62" spans="1:18" ht="21" customHeight="1">
      <c r="A62" s="80" t="s">
        <v>81</v>
      </c>
      <c r="B62" s="78"/>
      <c r="C62" s="78"/>
      <c r="D62" s="78"/>
      <c r="E62" s="78"/>
      <c r="F62" s="78"/>
      <c r="G62" s="78"/>
      <c r="H62" s="78"/>
      <c r="I62" s="78"/>
      <c r="J62" s="78"/>
      <c r="K62" s="84"/>
      <c r="L62" s="78"/>
      <c r="M62" s="85"/>
      <c r="N62" s="84"/>
      <c r="O62" s="90"/>
      <c r="P62" s="91"/>
      <c r="Q62" s="91"/>
      <c r="R62" s="91"/>
    </row>
    <row r="63" spans="1:18" ht="21" customHeight="1">
      <c r="A63" s="80" t="s">
        <v>89</v>
      </c>
      <c r="B63" s="78"/>
      <c r="C63" s="78"/>
      <c r="D63" s="78"/>
      <c r="E63" s="78"/>
      <c r="F63" s="78"/>
      <c r="G63" s="78"/>
      <c r="H63" s="78"/>
      <c r="I63" s="78"/>
      <c r="J63" s="78"/>
      <c r="K63" s="84"/>
      <c r="L63" s="78"/>
      <c r="M63" s="85"/>
      <c r="N63" s="84"/>
      <c r="O63" s="90"/>
      <c r="P63" s="91"/>
      <c r="Q63" s="91"/>
      <c r="R63" s="91"/>
    </row>
    <row r="64" spans="1:18" ht="21" customHeight="1">
      <c r="A64" s="80" t="s">
        <v>82</v>
      </c>
      <c r="B64" s="78"/>
      <c r="C64" s="78"/>
      <c r="D64" s="78"/>
      <c r="E64" s="78"/>
      <c r="F64" s="78"/>
      <c r="G64" s="78"/>
      <c r="H64" s="78"/>
      <c r="I64" s="78"/>
      <c r="J64" s="78"/>
      <c r="K64" s="84"/>
      <c r="L64" s="78"/>
      <c r="M64" s="85"/>
      <c r="N64" s="84"/>
      <c r="O64" s="90"/>
      <c r="P64" s="91"/>
      <c r="Q64" s="91"/>
      <c r="R64" s="91"/>
    </row>
    <row r="65" spans="1:18" ht="21" customHeight="1">
      <c r="A65" s="80" t="s">
        <v>92</v>
      </c>
      <c r="B65" s="78"/>
      <c r="C65" s="78"/>
      <c r="D65" s="78"/>
      <c r="E65" s="78"/>
      <c r="F65" s="78"/>
      <c r="G65" s="78"/>
      <c r="H65" s="78"/>
      <c r="I65" s="78"/>
      <c r="J65" s="78"/>
      <c r="K65" s="84"/>
      <c r="L65" s="78"/>
      <c r="M65" s="85"/>
      <c r="N65" s="84"/>
      <c r="O65" s="90"/>
      <c r="P65" s="91"/>
      <c r="Q65" s="91"/>
      <c r="R65" s="91"/>
    </row>
    <row r="66" spans="1:18" ht="21" customHeight="1">
      <c r="A66" s="80" t="s">
        <v>131</v>
      </c>
      <c r="B66" s="78"/>
      <c r="C66" s="78"/>
      <c r="D66" s="78"/>
      <c r="E66" s="78"/>
      <c r="F66" s="78"/>
      <c r="G66" s="78"/>
      <c r="H66" s="78"/>
      <c r="I66" s="78"/>
      <c r="J66" s="78"/>
      <c r="K66" s="84"/>
      <c r="L66" s="78"/>
      <c r="M66" s="85"/>
      <c r="N66" s="84"/>
      <c r="O66" s="90"/>
      <c r="P66" s="91"/>
      <c r="Q66" s="91"/>
      <c r="R66" s="91"/>
    </row>
    <row r="67" spans="1:18" ht="21" customHeight="1">
      <c r="A67" s="80" t="s">
        <v>93</v>
      </c>
      <c r="B67" s="78"/>
      <c r="C67" s="78"/>
      <c r="D67" s="78"/>
      <c r="E67" s="78"/>
      <c r="F67" s="78"/>
      <c r="G67" s="78"/>
      <c r="H67" s="78"/>
      <c r="I67" s="78"/>
      <c r="J67" s="78"/>
      <c r="K67" s="84"/>
      <c r="L67" s="78"/>
      <c r="M67" s="85"/>
      <c r="N67" s="84"/>
      <c r="O67" s="90"/>
      <c r="P67" s="91"/>
      <c r="Q67" s="91"/>
      <c r="R67" s="91"/>
    </row>
    <row r="68" spans="1:18" ht="21" customHeight="1">
      <c r="A68" s="80" t="s">
        <v>87</v>
      </c>
      <c r="B68" s="78"/>
      <c r="C68" s="78"/>
      <c r="D68" s="78"/>
      <c r="E68" s="78"/>
      <c r="F68" s="78"/>
      <c r="G68" s="78"/>
      <c r="H68" s="78"/>
      <c r="I68" s="78"/>
      <c r="J68" s="78"/>
      <c r="K68" s="84"/>
      <c r="L68" s="78"/>
      <c r="M68" s="85"/>
      <c r="N68" s="84"/>
      <c r="O68" s="90"/>
      <c r="P68" s="91"/>
      <c r="Q68" s="91"/>
      <c r="R68" s="91"/>
    </row>
    <row r="69" spans="1:18" ht="21" customHeight="1">
      <c r="A69" s="80" t="s">
        <v>83</v>
      </c>
      <c r="B69" s="78"/>
      <c r="C69" s="78"/>
      <c r="D69" s="78"/>
      <c r="E69" s="78"/>
      <c r="F69" s="78"/>
      <c r="G69" s="78"/>
      <c r="H69" s="78"/>
      <c r="I69" s="78"/>
      <c r="J69" s="78"/>
      <c r="K69" s="84"/>
      <c r="L69" s="78"/>
      <c r="M69" s="85"/>
      <c r="N69" s="84"/>
      <c r="O69" s="90"/>
      <c r="P69" s="91"/>
      <c r="Q69" s="91"/>
      <c r="R69" s="91"/>
    </row>
    <row r="70" spans="1:18" ht="21" customHeight="1">
      <c r="A70" s="80" t="s">
        <v>96</v>
      </c>
      <c r="B70" s="78"/>
      <c r="C70" s="78"/>
      <c r="D70" s="78"/>
      <c r="E70" s="78"/>
      <c r="F70" s="78"/>
      <c r="G70" s="78"/>
      <c r="H70" s="78"/>
      <c r="I70" s="78"/>
      <c r="J70" s="78"/>
      <c r="K70" s="84"/>
      <c r="L70" s="78"/>
      <c r="M70" s="85"/>
      <c r="N70" s="84"/>
      <c r="O70" s="90"/>
      <c r="P70" s="91"/>
      <c r="Q70" s="91"/>
      <c r="R70" s="91"/>
    </row>
    <row r="71" spans="1:18" ht="21" customHeight="1">
      <c r="A71" s="80" t="s">
        <v>84</v>
      </c>
      <c r="B71" s="78"/>
      <c r="C71" s="78"/>
      <c r="D71" s="78"/>
      <c r="E71" s="78"/>
      <c r="F71" s="78"/>
      <c r="G71" s="78"/>
      <c r="H71" s="78"/>
      <c r="I71" s="78"/>
      <c r="J71" s="78"/>
      <c r="K71" s="84"/>
      <c r="L71" s="78"/>
      <c r="M71" s="85"/>
      <c r="N71" s="84"/>
      <c r="O71" s="90"/>
      <c r="P71" s="91"/>
      <c r="Q71" s="91"/>
      <c r="R71" s="91"/>
    </row>
    <row r="72" spans="1:18" ht="21" customHeight="1">
      <c r="A72" s="80" t="s">
        <v>85</v>
      </c>
      <c r="B72" s="78"/>
      <c r="C72" s="78"/>
      <c r="D72" s="78"/>
      <c r="E72" s="78"/>
      <c r="F72" s="78"/>
      <c r="G72" s="78"/>
      <c r="H72" s="78"/>
      <c r="I72" s="78"/>
      <c r="J72" s="78"/>
      <c r="K72" s="84"/>
      <c r="L72" s="78"/>
      <c r="M72" s="85"/>
      <c r="N72" s="84"/>
      <c r="O72" s="90"/>
      <c r="P72" s="91"/>
      <c r="Q72" s="91"/>
      <c r="R72" s="91"/>
    </row>
    <row r="73" spans="1:18" ht="21" customHeight="1">
      <c r="A73" s="80" t="s">
        <v>97</v>
      </c>
      <c r="B73" s="78"/>
      <c r="C73" s="78"/>
      <c r="D73" s="78"/>
      <c r="E73" s="78"/>
      <c r="F73" s="78"/>
      <c r="G73" s="78"/>
      <c r="H73" s="78"/>
      <c r="I73" s="78"/>
      <c r="J73" s="78"/>
      <c r="K73" s="84"/>
      <c r="L73" s="78"/>
      <c r="M73" s="85"/>
      <c r="N73" s="84"/>
      <c r="O73" s="90"/>
      <c r="P73" s="91"/>
      <c r="Q73" s="91"/>
      <c r="R73" s="91"/>
    </row>
    <row r="74" spans="1:18" ht="21" customHeight="1">
      <c r="A74" s="80" t="s">
        <v>130</v>
      </c>
      <c r="B74" s="78"/>
      <c r="C74" s="78"/>
      <c r="D74" s="78"/>
      <c r="E74" s="78"/>
      <c r="F74" s="78"/>
      <c r="G74" s="78"/>
      <c r="H74" s="78"/>
      <c r="I74" s="78"/>
      <c r="J74" s="78"/>
      <c r="K74" s="84"/>
      <c r="L74" s="78"/>
      <c r="M74" s="85"/>
      <c r="N74" s="84"/>
      <c r="O74" s="90"/>
      <c r="P74" s="91"/>
      <c r="Q74" s="91"/>
      <c r="R74" s="91"/>
    </row>
    <row r="75" spans="1:18" ht="21" customHeight="1">
      <c r="A75" s="80" t="s">
        <v>101</v>
      </c>
      <c r="B75" s="78"/>
      <c r="C75" s="78"/>
      <c r="D75" s="78"/>
      <c r="E75" s="78"/>
      <c r="F75" s="78"/>
      <c r="G75" s="78"/>
      <c r="H75" s="78"/>
      <c r="I75" s="78"/>
      <c r="J75" s="78"/>
      <c r="K75" s="84"/>
      <c r="L75" s="78"/>
      <c r="M75" s="85"/>
      <c r="N75" s="84"/>
      <c r="O75" s="90"/>
      <c r="P75" s="91"/>
      <c r="Q75" s="91"/>
      <c r="R75" s="91"/>
    </row>
    <row r="76" spans="1:18" ht="21" customHeight="1">
      <c r="A76" s="80" t="s">
        <v>177</v>
      </c>
      <c r="B76" s="78"/>
      <c r="C76" s="78"/>
      <c r="D76" s="78"/>
      <c r="E76" s="78"/>
      <c r="F76" s="78"/>
      <c r="G76" s="78"/>
      <c r="H76" s="78"/>
      <c r="I76" s="78"/>
      <c r="J76" s="78"/>
      <c r="K76" s="84"/>
      <c r="L76" s="78"/>
      <c r="M76" s="85"/>
      <c r="N76" s="84"/>
      <c r="O76" s="90"/>
      <c r="P76" s="91"/>
      <c r="Q76" s="91"/>
      <c r="R76" s="91"/>
    </row>
    <row r="77" spans="1:18" ht="21" customHeight="1">
      <c r="A77" s="80"/>
      <c r="B77" s="78"/>
      <c r="C77" s="78"/>
      <c r="D77" s="78"/>
      <c r="E77" s="78"/>
      <c r="F77" s="78"/>
      <c r="G77" s="78"/>
      <c r="H77" s="78"/>
      <c r="I77" s="78"/>
      <c r="J77" s="78"/>
      <c r="K77" s="84"/>
      <c r="L77" s="78"/>
      <c r="M77" s="85"/>
      <c r="N77" s="84"/>
      <c r="O77" s="90"/>
      <c r="P77" s="91"/>
      <c r="Q77" s="91"/>
      <c r="R77" s="91"/>
    </row>
    <row r="78" spans="1:18" ht="21" customHeight="1">
      <c r="A78" s="80"/>
      <c r="B78" s="78"/>
      <c r="C78" s="78"/>
      <c r="D78" s="78"/>
      <c r="E78" s="78"/>
      <c r="F78" s="78"/>
      <c r="G78" s="78"/>
      <c r="H78" s="78"/>
      <c r="I78" s="78"/>
      <c r="J78" s="78"/>
      <c r="K78" s="84"/>
      <c r="L78" s="78"/>
      <c r="M78" s="85"/>
      <c r="N78" s="84"/>
      <c r="O78" s="90"/>
      <c r="P78" s="91"/>
      <c r="Q78" s="91"/>
      <c r="R78" s="91"/>
    </row>
    <row r="79" spans="1:18" ht="21" customHeight="1">
      <c r="A79" s="80"/>
      <c r="B79" s="78"/>
      <c r="C79" s="78"/>
      <c r="D79" s="78"/>
      <c r="E79" s="78"/>
      <c r="F79" s="78"/>
      <c r="G79" s="78"/>
      <c r="H79" s="78"/>
      <c r="I79" s="78"/>
      <c r="J79" s="78"/>
      <c r="K79" s="84"/>
      <c r="L79" s="78"/>
      <c r="M79" s="85"/>
      <c r="N79" s="84"/>
      <c r="O79" s="90"/>
      <c r="P79" s="91"/>
      <c r="Q79" s="91"/>
      <c r="R79" s="91"/>
    </row>
    <row r="80" spans="1:18" ht="21" customHeight="1">
      <c r="A80" s="80" t="s">
        <v>94</v>
      </c>
      <c r="B80" s="78"/>
      <c r="C80" s="78"/>
      <c r="D80" s="78"/>
      <c r="E80" s="78"/>
      <c r="F80" s="78"/>
      <c r="G80" s="78"/>
      <c r="H80" s="78"/>
      <c r="I80" s="78"/>
      <c r="J80" s="78"/>
      <c r="K80" s="84"/>
      <c r="L80" s="78"/>
      <c r="M80" s="85"/>
      <c r="N80" s="84"/>
      <c r="O80" s="90"/>
      <c r="P80" s="91"/>
      <c r="Q80" s="91"/>
      <c r="R80" s="91"/>
    </row>
    <row r="81" spans="1:18" ht="21" customHeight="1">
      <c r="A81" s="79" t="s">
        <v>98</v>
      </c>
      <c r="B81" s="168"/>
      <c r="C81" s="169"/>
      <c r="D81" s="169"/>
      <c r="E81" s="169"/>
      <c r="F81" s="169"/>
      <c r="G81" s="169"/>
      <c r="H81" s="169"/>
      <c r="I81" s="169"/>
      <c r="J81" s="169"/>
      <c r="K81" s="169"/>
      <c r="L81" s="169"/>
      <c r="M81" s="169"/>
      <c r="N81" s="169"/>
      <c r="O81" s="169"/>
      <c r="P81" s="169"/>
      <c r="Q81" s="91"/>
      <c r="R81" s="91"/>
    </row>
    <row r="82" spans="1:18" ht="21" customHeight="1">
      <c r="A82" s="80" t="s">
        <v>100</v>
      </c>
      <c r="B82" s="170"/>
      <c r="C82" s="171"/>
      <c r="D82" s="171"/>
      <c r="E82" s="171"/>
      <c r="F82" s="171"/>
      <c r="G82" s="171"/>
      <c r="H82" s="171"/>
      <c r="I82" s="171"/>
      <c r="J82" s="171"/>
      <c r="K82" s="171"/>
      <c r="L82" s="171"/>
      <c r="M82" s="171"/>
      <c r="N82" s="171"/>
      <c r="O82" s="171"/>
      <c r="P82" s="171"/>
      <c r="Q82" s="91"/>
      <c r="R82" s="91"/>
    </row>
    <row r="83" spans="1:18" ht="21" customHeight="1">
      <c r="A83" s="80" t="s">
        <v>129</v>
      </c>
      <c r="B83" s="170"/>
      <c r="C83" s="171"/>
      <c r="D83" s="171"/>
      <c r="E83" s="171"/>
      <c r="F83" s="171"/>
      <c r="G83" s="171"/>
      <c r="H83" s="171"/>
      <c r="I83" s="171"/>
      <c r="J83" s="171"/>
      <c r="K83" s="171"/>
      <c r="L83" s="171"/>
      <c r="M83" s="171"/>
      <c r="N83" s="171"/>
      <c r="O83" s="171"/>
      <c r="P83" s="171"/>
      <c r="Q83" s="91"/>
      <c r="R83" s="91"/>
    </row>
    <row r="84" spans="1:18" ht="21" customHeight="1">
      <c r="A84" s="80" t="s">
        <v>168</v>
      </c>
      <c r="B84" s="170"/>
      <c r="C84" s="171"/>
      <c r="D84" s="171"/>
      <c r="E84" s="171"/>
      <c r="F84" s="171"/>
      <c r="G84" s="171"/>
      <c r="H84" s="171"/>
      <c r="I84" s="171"/>
      <c r="J84" s="171"/>
      <c r="K84" s="171"/>
      <c r="L84" s="171"/>
      <c r="M84" s="171"/>
      <c r="N84" s="171"/>
      <c r="O84" s="171"/>
      <c r="P84" s="171"/>
      <c r="Q84" s="91"/>
      <c r="R84" s="91"/>
    </row>
    <row r="85" spans="1:18" ht="21" customHeight="1">
      <c r="A85" s="80" t="s">
        <v>90</v>
      </c>
      <c r="B85" s="170"/>
      <c r="C85" s="171"/>
      <c r="D85" s="171"/>
      <c r="E85" s="171"/>
      <c r="F85" s="171"/>
      <c r="G85" s="171"/>
      <c r="H85" s="171"/>
      <c r="I85" s="171"/>
      <c r="J85" s="171"/>
      <c r="K85" s="171"/>
      <c r="L85" s="171"/>
      <c r="M85" s="171"/>
      <c r="N85" s="171"/>
      <c r="O85" s="171"/>
      <c r="P85" s="171"/>
      <c r="Q85" s="91"/>
      <c r="R85" s="91"/>
    </row>
    <row r="86" spans="1:18" ht="21" customHeight="1">
      <c r="A86" s="80" t="s">
        <v>128</v>
      </c>
      <c r="B86" s="170"/>
      <c r="C86" s="171"/>
      <c r="D86" s="171"/>
      <c r="E86" s="171"/>
      <c r="F86" s="171"/>
      <c r="G86" s="171"/>
      <c r="H86" s="171"/>
      <c r="I86" s="171"/>
      <c r="J86" s="171"/>
      <c r="K86" s="171"/>
      <c r="L86" s="171"/>
      <c r="M86" s="171"/>
      <c r="N86" s="171"/>
      <c r="O86" s="171"/>
      <c r="P86" s="171"/>
      <c r="Q86" s="91"/>
      <c r="R86" s="91"/>
    </row>
    <row r="87" spans="1:18" ht="21" customHeight="1">
      <c r="A87" s="80" t="s">
        <v>99</v>
      </c>
      <c r="B87" s="170"/>
      <c r="C87" s="171"/>
      <c r="D87" s="171"/>
      <c r="E87" s="171"/>
      <c r="F87" s="171"/>
      <c r="G87" s="171"/>
      <c r="H87" s="171"/>
      <c r="I87" s="171"/>
      <c r="J87" s="171"/>
      <c r="K87" s="171"/>
      <c r="L87" s="171"/>
      <c r="M87" s="171"/>
      <c r="N87" s="171"/>
      <c r="O87" s="171"/>
      <c r="P87" s="171"/>
      <c r="Q87" s="91"/>
      <c r="R87" s="91"/>
    </row>
    <row r="88" spans="1:18" ht="21" customHeight="1">
      <c r="A88" s="80" t="s">
        <v>76</v>
      </c>
      <c r="B88" s="170"/>
      <c r="C88" s="171"/>
      <c r="D88" s="171"/>
      <c r="E88" s="171"/>
      <c r="F88" s="171"/>
      <c r="G88" s="171"/>
      <c r="H88" s="171"/>
      <c r="I88" s="171"/>
      <c r="J88" s="171"/>
      <c r="K88" s="171"/>
      <c r="L88" s="171"/>
      <c r="M88" s="171"/>
      <c r="N88" s="171"/>
      <c r="O88" s="171"/>
      <c r="P88" s="171"/>
      <c r="Q88" s="91"/>
      <c r="R88" s="91"/>
    </row>
    <row r="89" spans="1:18" ht="21" customHeight="1">
      <c r="A89" s="80" t="s">
        <v>127</v>
      </c>
      <c r="B89" s="170"/>
      <c r="C89" s="171"/>
      <c r="D89" s="171"/>
      <c r="E89" s="171"/>
      <c r="F89" s="171"/>
      <c r="G89" s="171"/>
      <c r="H89" s="171"/>
      <c r="I89" s="171"/>
      <c r="J89" s="171"/>
      <c r="K89" s="171"/>
      <c r="L89" s="171"/>
      <c r="M89" s="171"/>
      <c r="N89" s="171"/>
      <c r="O89" s="171"/>
      <c r="P89" s="171"/>
      <c r="Q89" s="91"/>
      <c r="R89" s="91"/>
    </row>
    <row r="90" spans="1:18" ht="21" customHeight="1">
      <c r="A90" s="80" t="s">
        <v>77</v>
      </c>
      <c r="B90" s="170"/>
      <c r="C90" s="171"/>
      <c r="D90" s="171"/>
      <c r="E90" s="171"/>
      <c r="F90" s="171"/>
      <c r="G90" s="171"/>
      <c r="H90" s="171"/>
      <c r="I90" s="171"/>
      <c r="J90" s="171"/>
      <c r="K90" s="171"/>
      <c r="L90" s="171"/>
      <c r="M90" s="171"/>
      <c r="N90" s="171"/>
      <c r="O90" s="171"/>
      <c r="P90" s="171"/>
      <c r="Q90" s="91"/>
      <c r="R90" s="91"/>
    </row>
    <row r="91" spans="1:18" ht="21" customHeight="1">
      <c r="A91" s="80" t="s">
        <v>78</v>
      </c>
      <c r="B91" s="170"/>
      <c r="C91" s="171"/>
      <c r="D91" s="171"/>
      <c r="E91" s="171"/>
      <c r="F91" s="171"/>
      <c r="G91" s="171"/>
      <c r="H91" s="171"/>
      <c r="I91" s="171"/>
      <c r="J91" s="171"/>
      <c r="K91" s="171"/>
      <c r="L91" s="171"/>
      <c r="M91" s="171"/>
      <c r="N91" s="171"/>
      <c r="O91" s="171"/>
      <c r="P91" s="171"/>
      <c r="Q91" s="91"/>
      <c r="R91" s="91"/>
    </row>
    <row r="92" spans="1:18" ht="21" customHeight="1">
      <c r="A92" s="80" t="s">
        <v>102</v>
      </c>
      <c r="B92" s="170"/>
      <c r="C92" s="171"/>
      <c r="D92" s="171"/>
      <c r="E92" s="171"/>
      <c r="F92" s="171"/>
      <c r="G92" s="171"/>
      <c r="H92" s="171"/>
      <c r="I92" s="171"/>
      <c r="J92" s="171"/>
      <c r="K92" s="171"/>
      <c r="L92" s="171"/>
      <c r="M92" s="171"/>
      <c r="N92" s="171"/>
      <c r="O92" s="171"/>
      <c r="P92" s="171"/>
      <c r="Q92" s="91"/>
      <c r="R92" s="91"/>
    </row>
    <row r="93" spans="1:18" ht="21" customHeight="1">
      <c r="A93" s="80" t="s">
        <v>88</v>
      </c>
      <c r="B93" s="170"/>
      <c r="C93" s="171"/>
      <c r="D93" s="171"/>
      <c r="E93" s="171"/>
      <c r="F93" s="171"/>
      <c r="G93" s="171"/>
      <c r="H93" s="171"/>
      <c r="I93" s="171"/>
      <c r="J93" s="171"/>
      <c r="K93" s="171"/>
      <c r="L93" s="171"/>
      <c r="M93" s="171"/>
      <c r="N93" s="171"/>
      <c r="O93" s="171"/>
      <c r="P93" s="171"/>
      <c r="Q93" s="91"/>
      <c r="R93" s="91"/>
    </row>
    <row r="94" spans="1:18" ht="21" customHeight="1">
      <c r="A94" s="80" t="s">
        <v>79</v>
      </c>
      <c r="B94" s="170"/>
      <c r="C94" s="171"/>
      <c r="D94" s="171"/>
      <c r="E94" s="171"/>
      <c r="F94" s="171"/>
      <c r="G94" s="171"/>
      <c r="H94" s="171"/>
      <c r="I94" s="171"/>
      <c r="J94" s="171"/>
      <c r="K94" s="171"/>
      <c r="L94" s="171"/>
      <c r="M94" s="171"/>
      <c r="N94" s="171"/>
      <c r="O94" s="171"/>
      <c r="P94" s="171"/>
      <c r="Q94" s="91"/>
      <c r="R94" s="91"/>
    </row>
    <row r="95" spans="1:18" ht="21" customHeight="1">
      <c r="A95" s="80" t="s">
        <v>91</v>
      </c>
      <c r="B95" s="170"/>
      <c r="C95" s="171"/>
      <c r="D95" s="171"/>
      <c r="E95" s="171"/>
      <c r="F95" s="171"/>
      <c r="G95" s="171"/>
      <c r="H95" s="171"/>
      <c r="I95" s="171"/>
      <c r="J95" s="171"/>
      <c r="K95" s="171"/>
      <c r="L95" s="171"/>
      <c r="M95" s="171"/>
      <c r="N95" s="171"/>
      <c r="O95" s="171"/>
      <c r="P95" s="171"/>
      <c r="Q95" s="91"/>
      <c r="R95" s="91"/>
    </row>
    <row r="96" spans="1:29" s="53" customFormat="1" ht="21" customHeight="1">
      <c r="A96" s="80" t="s">
        <v>80</v>
      </c>
      <c r="B96" s="170"/>
      <c r="C96" s="171"/>
      <c r="D96" s="171"/>
      <c r="E96" s="171"/>
      <c r="F96" s="171"/>
      <c r="G96" s="171"/>
      <c r="H96" s="171"/>
      <c r="I96" s="171"/>
      <c r="J96" s="171"/>
      <c r="K96" s="171"/>
      <c r="L96" s="171"/>
      <c r="M96" s="171"/>
      <c r="N96" s="171"/>
      <c r="O96" s="171"/>
      <c r="P96" s="171"/>
      <c r="Q96" s="91"/>
      <c r="R96" s="91"/>
      <c r="S96" s="52"/>
      <c r="T96" s="52"/>
      <c r="U96" s="52"/>
      <c r="V96" s="52"/>
      <c r="W96" s="52"/>
      <c r="X96" s="52"/>
      <c r="Y96" s="52"/>
      <c r="Z96" s="52"/>
      <c r="AA96" s="52"/>
      <c r="AB96" s="52"/>
      <c r="AC96" s="52"/>
    </row>
    <row r="97" spans="1:29" s="53" customFormat="1" ht="21" customHeight="1">
      <c r="A97" s="80" t="s">
        <v>126</v>
      </c>
      <c r="B97" s="170"/>
      <c r="C97" s="171"/>
      <c r="D97" s="171"/>
      <c r="E97" s="171"/>
      <c r="F97" s="171"/>
      <c r="G97" s="171"/>
      <c r="H97" s="171"/>
      <c r="I97" s="171"/>
      <c r="J97" s="171"/>
      <c r="K97" s="171"/>
      <c r="L97" s="171"/>
      <c r="M97" s="171"/>
      <c r="N97" s="171"/>
      <c r="O97" s="171"/>
      <c r="P97" s="171"/>
      <c r="Q97" s="91"/>
      <c r="R97" s="91"/>
      <c r="S97" s="52"/>
      <c r="T97" s="52"/>
      <c r="U97" s="52"/>
      <c r="V97" s="52"/>
      <c r="W97" s="52"/>
      <c r="X97" s="52"/>
      <c r="Y97" s="52"/>
      <c r="Z97" s="52"/>
      <c r="AA97" s="52"/>
      <c r="AB97" s="52"/>
      <c r="AC97" s="52"/>
    </row>
    <row r="98" spans="1:18" ht="21" customHeight="1">
      <c r="A98" s="80" t="s">
        <v>95</v>
      </c>
      <c r="B98" s="170"/>
      <c r="C98" s="171"/>
      <c r="D98" s="171"/>
      <c r="E98" s="171"/>
      <c r="F98" s="171"/>
      <c r="G98" s="171"/>
      <c r="H98" s="171"/>
      <c r="I98" s="171"/>
      <c r="J98" s="171"/>
      <c r="K98" s="171"/>
      <c r="L98" s="171"/>
      <c r="M98" s="171"/>
      <c r="N98" s="171"/>
      <c r="O98" s="171"/>
      <c r="P98" s="171"/>
      <c r="Q98" s="91"/>
      <c r="R98" s="91"/>
    </row>
    <row r="99" spans="1:18" ht="21" customHeight="1">
      <c r="A99" s="80" t="s">
        <v>81</v>
      </c>
      <c r="B99" s="170"/>
      <c r="C99" s="171"/>
      <c r="D99" s="171"/>
      <c r="E99" s="171"/>
      <c r="F99" s="171"/>
      <c r="G99" s="171"/>
      <c r="H99" s="171"/>
      <c r="I99" s="171"/>
      <c r="J99" s="171"/>
      <c r="K99" s="171"/>
      <c r="L99" s="171"/>
      <c r="M99" s="171"/>
      <c r="N99" s="171"/>
      <c r="O99" s="171"/>
      <c r="P99" s="171"/>
      <c r="Q99" s="91"/>
      <c r="R99" s="91"/>
    </row>
    <row r="100" spans="1:18" ht="21" customHeight="1">
      <c r="A100" s="80" t="s">
        <v>89</v>
      </c>
      <c r="B100" s="170"/>
      <c r="C100" s="171"/>
      <c r="D100" s="171"/>
      <c r="E100" s="171"/>
      <c r="F100" s="171"/>
      <c r="G100" s="171"/>
      <c r="H100" s="171"/>
      <c r="I100" s="171"/>
      <c r="J100" s="171"/>
      <c r="K100" s="171"/>
      <c r="L100" s="171"/>
      <c r="M100" s="171"/>
      <c r="N100" s="171"/>
      <c r="O100" s="171"/>
      <c r="P100" s="171"/>
      <c r="Q100" s="91"/>
      <c r="R100" s="91"/>
    </row>
    <row r="101" spans="1:18" ht="21" customHeight="1">
      <c r="A101" s="80" t="s">
        <v>82</v>
      </c>
      <c r="B101" s="170"/>
      <c r="C101" s="171"/>
      <c r="D101" s="171"/>
      <c r="E101" s="171"/>
      <c r="F101" s="171"/>
      <c r="G101" s="171"/>
      <c r="H101" s="171"/>
      <c r="I101" s="171"/>
      <c r="J101" s="171"/>
      <c r="K101" s="171"/>
      <c r="L101" s="171"/>
      <c r="M101" s="171"/>
      <c r="N101" s="171"/>
      <c r="O101" s="171"/>
      <c r="P101" s="171"/>
      <c r="Q101" s="91"/>
      <c r="R101" s="91"/>
    </row>
    <row r="102" spans="1:18" ht="21" customHeight="1">
      <c r="A102" s="80" t="s">
        <v>92</v>
      </c>
      <c r="B102" s="170"/>
      <c r="C102" s="171"/>
      <c r="D102" s="171"/>
      <c r="E102" s="171"/>
      <c r="F102" s="171"/>
      <c r="G102" s="171"/>
      <c r="H102" s="171"/>
      <c r="I102" s="171"/>
      <c r="J102" s="171"/>
      <c r="K102" s="171"/>
      <c r="L102" s="171"/>
      <c r="M102" s="171"/>
      <c r="N102" s="171"/>
      <c r="O102" s="171"/>
      <c r="P102" s="171"/>
      <c r="Q102" s="91"/>
      <c r="R102" s="91"/>
    </row>
    <row r="103" spans="1:18" ht="21" customHeight="1">
      <c r="A103" s="80" t="s">
        <v>125</v>
      </c>
      <c r="B103" s="170"/>
      <c r="C103" s="171"/>
      <c r="D103" s="171"/>
      <c r="E103" s="171"/>
      <c r="F103" s="171"/>
      <c r="G103" s="171"/>
      <c r="H103" s="171"/>
      <c r="I103" s="171"/>
      <c r="J103" s="171"/>
      <c r="K103" s="171"/>
      <c r="L103" s="171"/>
      <c r="M103" s="171"/>
      <c r="N103" s="171"/>
      <c r="O103" s="171"/>
      <c r="P103" s="171"/>
      <c r="Q103" s="91"/>
      <c r="R103" s="91"/>
    </row>
    <row r="104" spans="1:18" ht="21" customHeight="1">
      <c r="A104" s="80" t="s">
        <v>87</v>
      </c>
      <c r="B104" s="170"/>
      <c r="C104" s="171"/>
      <c r="D104" s="171"/>
      <c r="E104" s="171"/>
      <c r="F104" s="171"/>
      <c r="G104" s="171"/>
      <c r="H104" s="171"/>
      <c r="I104" s="171"/>
      <c r="J104" s="171"/>
      <c r="K104" s="171"/>
      <c r="L104" s="171"/>
      <c r="M104" s="171"/>
      <c r="N104" s="171"/>
      <c r="O104" s="171"/>
      <c r="P104" s="171"/>
      <c r="Q104" s="91"/>
      <c r="R104" s="91"/>
    </row>
    <row r="105" spans="1:18" ht="21" customHeight="1">
      <c r="A105" s="80" t="s">
        <v>97</v>
      </c>
      <c r="B105" s="170"/>
      <c r="C105" s="171"/>
      <c r="D105" s="171"/>
      <c r="E105" s="171"/>
      <c r="F105" s="171"/>
      <c r="G105" s="171"/>
      <c r="H105" s="171"/>
      <c r="I105" s="171"/>
      <c r="J105" s="171"/>
      <c r="K105" s="171"/>
      <c r="L105" s="171"/>
      <c r="M105" s="171"/>
      <c r="N105" s="171"/>
      <c r="O105" s="171"/>
      <c r="P105" s="171"/>
      <c r="Q105" s="91"/>
      <c r="R105" s="91"/>
    </row>
    <row r="106" spans="1:18" ht="21" customHeight="1">
      <c r="A106" s="80" t="s">
        <v>101</v>
      </c>
      <c r="B106" s="170"/>
      <c r="C106" s="171"/>
      <c r="D106" s="171"/>
      <c r="E106" s="171"/>
      <c r="F106" s="171"/>
      <c r="G106" s="171"/>
      <c r="H106" s="171"/>
      <c r="I106" s="171"/>
      <c r="J106" s="171"/>
      <c r="K106" s="171"/>
      <c r="L106" s="171"/>
      <c r="M106" s="171"/>
      <c r="N106" s="171"/>
      <c r="O106" s="171"/>
      <c r="P106" s="171"/>
      <c r="Q106" s="91"/>
      <c r="R106" s="91"/>
    </row>
    <row r="107" spans="1:18" ht="21" customHeight="1">
      <c r="A107" s="80" t="s">
        <v>177</v>
      </c>
      <c r="B107" s="170"/>
      <c r="C107" s="171"/>
      <c r="D107" s="171"/>
      <c r="E107" s="171"/>
      <c r="F107" s="171"/>
      <c r="G107" s="171"/>
      <c r="H107" s="171"/>
      <c r="I107" s="171"/>
      <c r="J107" s="171"/>
      <c r="K107" s="171"/>
      <c r="L107" s="171"/>
      <c r="M107" s="171"/>
      <c r="N107" s="171"/>
      <c r="O107" s="171"/>
      <c r="P107" s="171"/>
      <c r="Q107" s="91"/>
      <c r="R107" s="91"/>
    </row>
    <row r="108" spans="1:18" ht="21" customHeight="1">
      <c r="A108" s="80"/>
      <c r="B108" s="170"/>
      <c r="C108" s="171"/>
      <c r="D108" s="171"/>
      <c r="E108" s="171"/>
      <c r="F108" s="171"/>
      <c r="G108" s="171"/>
      <c r="H108" s="171"/>
      <c r="I108" s="171"/>
      <c r="J108" s="171"/>
      <c r="K108" s="171"/>
      <c r="L108" s="171"/>
      <c r="M108" s="171"/>
      <c r="N108" s="171"/>
      <c r="O108" s="171"/>
      <c r="P108" s="171"/>
      <c r="Q108" s="91"/>
      <c r="R108" s="91"/>
    </row>
    <row r="109" spans="1:18" ht="21" customHeight="1">
      <c r="A109" s="80"/>
      <c r="B109" s="170"/>
      <c r="C109" s="171"/>
      <c r="D109" s="171"/>
      <c r="E109" s="171"/>
      <c r="F109" s="171"/>
      <c r="G109" s="171"/>
      <c r="H109" s="171"/>
      <c r="I109" s="171"/>
      <c r="J109" s="171"/>
      <c r="K109" s="171"/>
      <c r="L109" s="171"/>
      <c r="M109" s="171"/>
      <c r="N109" s="171"/>
      <c r="O109" s="171"/>
      <c r="P109" s="171"/>
      <c r="Q109" s="91"/>
      <c r="R109" s="91"/>
    </row>
    <row r="110" spans="1:18" ht="21" customHeight="1">
      <c r="A110" s="80" t="s">
        <v>94</v>
      </c>
      <c r="B110" s="172"/>
      <c r="C110" s="173"/>
      <c r="D110" s="173"/>
      <c r="E110" s="173"/>
      <c r="F110" s="173"/>
      <c r="G110" s="173"/>
      <c r="H110" s="173"/>
      <c r="I110" s="173"/>
      <c r="J110" s="173"/>
      <c r="K110" s="173"/>
      <c r="L110" s="173"/>
      <c r="M110" s="173"/>
      <c r="N110" s="173"/>
      <c r="O110" s="173"/>
      <c r="P110" s="173"/>
      <c r="Q110" s="91"/>
      <c r="R110" s="91"/>
    </row>
    <row r="111" spans="1:18" ht="21" customHeight="1">
      <c r="A111" s="79" t="s">
        <v>124</v>
      </c>
      <c r="B111" s="78"/>
      <c r="C111" s="78"/>
      <c r="D111" s="78"/>
      <c r="E111" s="78"/>
      <c r="F111" s="78"/>
      <c r="G111" s="78"/>
      <c r="H111" s="78"/>
      <c r="I111" s="78"/>
      <c r="J111" s="78"/>
      <c r="K111" s="78"/>
      <c r="L111" s="78"/>
      <c r="M111" s="78"/>
      <c r="N111" s="84"/>
      <c r="O111" s="91"/>
      <c r="P111" s="91"/>
      <c r="Q111" s="91"/>
      <c r="R111" s="91"/>
    </row>
    <row r="112" spans="1:18" ht="21" customHeight="1">
      <c r="A112" s="95" t="s">
        <v>123</v>
      </c>
      <c r="B112" s="83"/>
      <c r="C112" s="83"/>
      <c r="D112" s="83"/>
      <c r="E112" s="83"/>
      <c r="F112" s="83"/>
      <c r="G112" s="83"/>
      <c r="H112" s="83"/>
      <c r="I112" s="83"/>
      <c r="J112" s="83"/>
      <c r="K112" s="83"/>
      <c r="L112" s="83"/>
      <c r="M112" s="83"/>
      <c r="N112" s="94"/>
      <c r="O112" s="96"/>
      <c r="P112" s="96"/>
      <c r="Q112" s="96"/>
      <c r="R112" s="96"/>
    </row>
  </sheetData>
  <sheetProtection/>
  <mergeCells count="11">
    <mergeCell ref="R1:R4"/>
    <mergeCell ref="B2:O2"/>
    <mergeCell ref="P2:P4"/>
    <mergeCell ref="B3:D3"/>
    <mergeCell ref="E3:M3"/>
    <mergeCell ref="N3:N4"/>
    <mergeCell ref="O3:O4"/>
    <mergeCell ref="B81:P110"/>
    <mergeCell ref="A1:A4"/>
    <mergeCell ref="B1:P1"/>
    <mergeCell ref="Q1:Q4"/>
  </mergeCells>
  <printOptions/>
  <pageMargins left="0.6692913385826772" right="0.7086614173228347" top="0.7480314960629921" bottom="0.7480314960629921" header="0.31496062992125984" footer="0.31496062992125984"/>
  <pageSetup fitToHeight="1" fitToWidth="1" horizontalDpi="600" verticalDpi="600" orientation="portrait" paperSize="8" scale="46" r:id="rId1"/>
  <headerFooter>
    <oddHeader>&amp;L従来の会計基準からの置き換え</oddHeader>
    <oddFooter>&amp;L衣目公認会計士事務所</oddFooter>
  </headerFooter>
</worksheet>
</file>

<file path=xl/worksheets/sheet2.xml><?xml version="1.0" encoding="utf-8"?>
<worksheet xmlns="http://schemas.openxmlformats.org/spreadsheetml/2006/main" xmlns:r="http://schemas.openxmlformats.org/officeDocument/2006/relationships">
  <sheetPr>
    <tabColor indexed="14"/>
    <pageSetUpPr fitToPage="1"/>
  </sheetPr>
  <dimension ref="A1:R112"/>
  <sheetViews>
    <sheetView zoomScaleSheetLayoutView="100" zoomScalePageLayoutView="0" workbookViewId="0" topLeftCell="A1">
      <selection activeCell="B13" sqref="B13"/>
    </sheetView>
  </sheetViews>
  <sheetFormatPr defaultColWidth="48.75390625" defaultRowHeight="17.25" customHeight="1"/>
  <cols>
    <col min="1" max="1" width="48.75390625" style="52" customWidth="1"/>
    <col min="2" max="12" width="14.00390625" style="52" customWidth="1"/>
    <col min="13" max="15" width="14.00390625" style="52" hidden="1" customWidth="1"/>
    <col min="16" max="16" width="14.00390625" style="52" customWidth="1"/>
    <col min="17" max="17" width="14.00390625" style="52" hidden="1" customWidth="1"/>
    <col min="18" max="18" width="14.00390625" style="52" customWidth="1"/>
    <col min="19" max="19" width="2.25390625" style="52" customWidth="1"/>
    <col min="20" max="235" width="9.125" style="52" customWidth="1"/>
    <col min="236" max="236" width="48.75390625" style="52" customWidth="1"/>
    <col min="237" max="254" width="14.00390625" style="52" customWidth="1"/>
    <col min="255" max="255" width="2.25390625" style="52" customWidth="1"/>
    <col min="256" max="16384" width="48.75390625" style="52" customWidth="1"/>
  </cols>
  <sheetData>
    <row r="1" spans="1:18" s="97" customFormat="1" ht="17.25" customHeight="1">
      <c r="A1" s="199" t="s">
        <v>338</v>
      </c>
      <c r="B1" s="200"/>
      <c r="C1" s="200"/>
      <c r="D1" s="200"/>
      <c r="E1" s="200"/>
      <c r="F1" s="200"/>
      <c r="G1" s="200"/>
      <c r="H1" s="200"/>
      <c r="I1" s="200"/>
      <c r="J1" s="200"/>
      <c r="K1" s="200"/>
      <c r="L1" s="200"/>
      <c r="M1" s="200"/>
      <c r="N1" s="200"/>
      <c r="O1" s="200"/>
      <c r="P1" s="200"/>
      <c r="Q1" s="200"/>
      <c r="R1" s="200"/>
    </row>
    <row r="2" spans="1:18" ht="17.25" customHeight="1">
      <c r="A2" s="174" t="s">
        <v>112</v>
      </c>
      <c r="B2" s="201" t="s">
        <v>248</v>
      </c>
      <c r="C2" s="202"/>
      <c r="D2" s="202"/>
      <c r="E2" s="202"/>
      <c r="F2" s="202"/>
      <c r="G2" s="202"/>
      <c r="H2" s="202"/>
      <c r="I2" s="202"/>
      <c r="J2" s="202"/>
      <c r="K2" s="202"/>
      <c r="L2" s="203"/>
      <c r="M2" s="201" t="s">
        <v>247</v>
      </c>
      <c r="N2" s="202"/>
      <c r="O2" s="203"/>
      <c r="P2" s="204" t="s">
        <v>111</v>
      </c>
      <c r="Q2" s="207" t="s">
        <v>243</v>
      </c>
      <c r="R2" s="204" t="s">
        <v>110</v>
      </c>
    </row>
    <row r="3" spans="1:18" s="53" customFormat="1" ht="17.25" customHeight="1">
      <c r="A3" s="174"/>
      <c r="B3" s="210" t="s">
        <v>109</v>
      </c>
      <c r="C3" s="211"/>
      <c r="D3" s="211"/>
      <c r="E3" s="212"/>
      <c r="F3" s="190" t="s">
        <v>244</v>
      </c>
      <c r="G3" s="191"/>
      <c r="H3" s="192"/>
      <c r="I3" s="193" t="s">
        <v>108</v>
      </c>
      <c r="J3" s="193" t="s">
        <v>245</v>
      </c>
      <c r="K3" s="195" t="s">
        <v>107</v>
      </c>
      <c r="L3" s="195" t="s">
        <v>106</v>
      </c>
      <c r="M3" s="197" t="s">
        <v>246</v>
      </c>
      <c r="N3" s="195" t="s">
        <v>107</v>
      </c>
      <c r="O3" s="195" t="s">
        <v>106</v>
      </c>
      <c r="P3" s="205"/>
      <c r="Q3" s="208"/>
      <c r="R3" s="205"/>
    </row>
    <row r="4" spans="1:18" s="53" customFormat="1" ht="17.25" customHeight="1">
      <c r="A4" s="174"/>
      <c r="B4" s="70" t="s">
        <v>105</v>
      </c>
      <c r="C4" s="70" t="s">
        <v>104</v>
      </c>
      <c r="D4" s="70" t="s">
        <v>103</v>
      </c>
      <c r="E4" s="71" t="s">
        <v>249</v>
      </c>
      <c r="F4" s="72" t="s">
        <v>250</v>
      </c>
      <c r="G4" s="73" t="s">
        <v>251</v>
      </c>
      <c r="H4" s="73" t="s">
        <v>252</v>
      </c>
      <c r="I4" s="194"/>
      <c r="J4" s="194"/>
      <c r="K4" s="196"/>
      <c r="L4" s="196"/>
      <c r="M4" s="198"/>
      <c r="N4" s="196"/>
      <c r="O4" s="196"/>
      <c r="P4" s="206"/>
      <c r="Q4" s="209"/>
      <c r="R4" s="206"/>
    </row>
    <row r="5" spans="1:18" ht="17.25" customHeight="1">
      <c r="A5" s="75" t="s">
        <v>166</v>
      </c>
      <c r="B5" s="76"/>
      <c r="C5" s="76"/>
      <c r="D5" s="76"/>
      <c r="E5" s="76"/>
      <c r="F5" s="76"/>
      <c r="G5" s="76"/>
      <c r="H5" s="76"/>
      <c r="I5" s="76"/>
      <c r="J5" s="76"/>
      <c r="K5" s="76"/>
      <c r="L5" s="76"/>
      <c r="M5" s="76"/>
      <c r="N5" s="76"/>
      <c r="O5" s="76"/>
      <c r="P5" s="76"/>
      <c r="Q5" s="76"/>
      <c r="R5" s="76"/>
    </row>
    <row r="6" spans="1:18" ht="17.25" customHeight="1">
      <c r="A6" s="77" t="s">
        <v>165</v>
      </c>
      <c r="B6" s="78"/>
      <c r="C6" s="78"/>
      <c r="D6" s="78"/>
      <c r="E6" s="78"/>
      <c r="F6" s="78"/>
      <c r="G6" s="78"/>
      <c r="H6" s="78"/>
      <c r="I6" s="78"/>
      <c r="J6" s="78"/>
      <c r="K6" s="78"/>
      <c r="L6" s="78"/>
      <c r="M6" s="78"/>
      <c r="N6" s="78"/>
      <c r="O6" s="78"/>
      <c r="P6" s="78"/>
      <c r="Q6" s="78"/>
      <c r="R6" s="78"/>
    </row>
    <row r="7" spans="1:18" ht="17.25" customHeight="1">
      <c r="A7" s="77" t="s">
        <v>164</v>
      </c>
      <c r="B7" s="78"/>
      <c r="C7" s="78"/>
      <c r="D7" s="78"/>
      <c r="E7" s="78"/>
      <c r="F7" s="78"/>
      <c r="G7" s="78"/>
      <c r="H7" s="78"/>
      <c r="I7" s="78"/>
      <c r="J7" s="78"/>
      <c r="K7" s="78"/>
      <c r="L7" s="78"/>
      <c r="M7" s="78"/>
      <c r="N7" s="78"/>
      <c r="O7" s="78"/>
      <c r="P7" s="78"/>
      <c r="Q7" s="78"/>
      <c r="R7" s="78"/>
    </row>
    <row r="8" spans="1:18" ht="17.25" customHeight="1">
      <c r="A8" s="79" t="s">
        <v>163</v>
      </c>
      <c r="B8" s="78"/>
      <c r="C8" s="78"/>
      <c r="D8" s="78"/>
      <c r="E8" s="78"/>
      <c r="F8" s="78"/>
      <c r="G8" s="78"/>
      <c r="H8" s="78"/>
      <c r="I8" s="78"/>
      <c r="J8" s="78"/>
      <c r="K8" s="78"/>
      <c r="L8" s="78"/>
      <c r="M8" s="78"/>
      <c r="N8" s="78"/>
      <c r="O8" s="78"/>
      <c r="P8" s="78"/>
      <c r="Q8" s="78"/>
      <c r="R8" s="78"/>
    </row>
    <row r="9" spans="1:18" ht="17.25" customHeight="1">
      <c r="A9" s="80" t="s">
        <v>162</v>
      </c>
      <c r="B9" s="78"/>
      <c r="C9" s="78"/>
      <c r="D9" s="78"/>
      <c r="E9" s="78"/>
      <c r="F9" s="78"/>
      <c r="G9" s="78"/>
      <c r="H9" s="78"/>
      <c r="I9" s="78"/>
      <c r="J9" s="78"/>
      <c r="K9" s="78"/>
      <c r="L9" s="78"/>
      <c r="M9" s="78"/>
      <c r="N9" s="78"/>
      <c r="O9" s="78"/>
      <c r="P9" s="78"/>
      <c r="Q9" s="78"/>
      <c r="R9" s="78"/>
    </row>
    <row r="10" spans="1:18" ht="17.25" customHeight="1">
      <c r="A10" s="80" t="s">
        <v>161</v>
      </c>
      <c r="B10" s="78"/>
      <c r="C10" s="78"/>
      <c r="D10" s="78"/>
      <c r="E10" s="78"/>
      <c r="F10" s="78"/>
      <c r="G10" s="78"/>
      <c r="H10" s="78"/>
      <c r="I10" s="78"/>
      <c r="J10" s="78"/>
      <c r="K10" s="78"/>
      <c r="L10" s="78"/>
      <c r="M10" s="78"/>
      <c r="N10" s="78"/>
      <c r="O10" s="78"/>
      <c r="P10" s="78"/>
      <c r="Q10" s="78"/>
      <c r="R10" s="78"/>
    </row>
    <row r="11" spans="1:18" ht="17.25" customHeight="1">
      <c r="A11" s="80" t="s">
        <v>160</v>
      </c>
      <c r="B11" s="78"/>
      <c r="C11" s="78"/>
      <c r="D11" s="78"/>
      <c r="E11" s="78"/>
      <c r="F11" s="78"/>
      <c r="G11" s="78"/>
      <c r="H11" s="78"/>
      <c r="I11" s="78"/>
      <c r="J11" s="78"/>
      <c r="K11" s="78"/>
      <c r="L11" s="78"/>
      <c r="M11" s="78"/>
      <c r="N11" s="78"/>
      <c r="O11" s="78"/>
      <c r="P11" s="78"/>
      <c r="Q11" s="78"/>
      <c r="R11" s="78"/>
    </row>
    <row r="12" spans="1:18" ht="17.25" customHeight="1">
      <c r="A12" s="80" t="s">
        <v>340</v>
      </c>
      <c r="B12" s="78"/>
      <c r="C12" s="78"/>
      <c r="D12" s="78"/>
      <c r="E12" s="78"/>
      <c r="F12" s="78"/>
      <c r="G12" s="78"/>
      <c r="H12" s="78"/>
      <c r="I12" s="78"/>
      <c r="J12" s="78"/>
      <c r="K12" s="78"/>
      <c r="L12" s="78"/>
      <c r="M12" s="78"/>
      <c r="N12" s="78"/>
      <c r="O12" s="78"/>
      <c r="P12" s="78"/>
      <c r="Q12" s="78"/>
      <c r="R12" s="78"/>
    </row>
    <row r="13" spans="1:18" ht="17.25" customHeight="1">
      <c r="A13" s="79" t="s">
        <v>159</v>
      </c>
      <c r="B13" s="78"/>
      <c r="C13" s="78"/>
      <c r="D13" s="78"/>
      <c r="E13" s="78"/>
      <c r="F13" s="78"/>
      <c r="G13" s="78"/>
      <c r="H13" s="78"/>
      <c r="I13" s="78"/>
      <c r="J13" s="78"/>
      <c r="K13" s="78"/>
      <c r="L13" s="78"/>
      <c r="M13" s="78"/>
      <c r="N13" s="78"/>
      <c r="O13" s="78"/>
      <c r="P13" s="78"/>
      <c r="Q13" s="78"/>
      <c r="R13" s="78"/>
    </row>
    <row r="14" spans="1:18" ht="17.25" customHeight="1">
      <c r="A14" s="80" t="s">
        <v>158</v>
      </c>
      <c r="B14" s="78"/>
      <c r="C14" s="78"/>
      <c r="D14" s="78"/>
      <c r="E14" s="78"/>
      <c r="F14" s="78"/>
      <c r="G14" s="78"/>
      <c r="H14" s="78"/>
      <c r="I14" s="78"/>
      <c r="J14" s="78"/>
      <c r="K14" s="78"/>
      <c r="L14" s="78"/>
      <c r="M14" s="78"/>
      <c r="N14" s="78"/>
      <c r="O14" s="78"/>
      <c r="P14" s="78"/>
      <c r="Q14" s="78"/>
      <c r="R14" s="78"/>
    </row>
    <row r="15" spans="1:18" ht="17.25" customHeight="1">
      <c r="A15" s="79" t="s">
        <v>157</v>
      </c>
      <c r="B15" s="78"/>
      <c r="C15" s="78"/>
      <c r="D15" s="78"/>
      <c r="E15" s="78"/>
      <c r="F15" s="78"/>
      <c r="G15" s="78"/>
      <c r="H15" s="78"/>
      <c r="I15" s="78"/>
      <c r="J15" s="78"/>
      <c r="K15" s="78"/>
      <c r="L15" s="78"/>
      <c r="M15" s="78"/>
      <c r="N15" s="78"/>
      <c r="O15" s="78"/>
      <c r="P15" s="78"/>
      <c r="Q15" s="78"/>
      <c r="R15" s="78"/>
    </row>
    <row r="16" spans="1:18" ht="17.25" customHeight="1">
      <c r="A16" s="80" t="s">
        <v>156</v>
      </c>
      <c r="B16" s="78"/>
      <c r="C16" s="78"/>
      <c r="D16" s="78"/>
      <c r="E16" s="78"/>
      <c r="F16" s="78"/>
      <c r="G16" s="78"/>
      <c r="H16" s="78"/>
      <c r="I16" s="78"/>
      <c r="J16" s="78"/>
      <c r="K16" s="78"/>
      <c r="L16" s="78"/>
      <c r="M16" s="78"/>
      <c r="N16" s="78"/>
      <c r="O16" s="78"/>
      <c r="P16" s="78"/>
      <c r="Q16" s="78"/>
      <c r="R16" s="78"/>
    </row>
    <row r="17" spans="1:18" ht="17.25" customHeight="1">
      <c r="A17" s="80" t="s">
        <v>155</v>
      </c>
      <c r="B17" s="78"/>
      <c r="C17" s="78"/>
      <c r="D17" s="78"/>
      <c r="E17" s="78"/>
      <c r="F17" s="78"/>
      <c r="G17" s="78"/>
      <c r="H17" s="78"/>
      <c r="I17" s="78"/>
      <c r="J17" s="78"/>
      <c r="K17" s="78"/>
      <c r="L17" s="78"/>
      <c r="M17" s="78"/>
      <c r="N17" s="78"/>
      <c r="O17" s="78"/>
      <c r="P17" s="78"/>
      <c r="Q17" s="78"/>
      <c r="R17" s="78"/>
    </row>
    <row r="18" spans="1:18" ht="17.25" customHeight="1">
      <c r="A18" s="80" t="s">
        <v>154</v>
      </c>
      <c r="B18" s="78"/>
      <c r="C18" s="78"/>
      <c r="D18" s="78"/>
      <c r="E18" s="78"/>
      <c r="F18" s="78"/>
      <c r="G18" s="78"/>
      <c r="H18" s="78"/>
      <c r="I18" s="78"/>
      <c r="J18" s="78"/>
      <c r="K18" s="78"/>
      <c r="L18" s="78"/>
      <c r="M18" s="78"/>
      <c r="N18" s="78"/>
      <c r="O18" s="78"/>
      <c r="P18" s="78"/>
      <c r="Q18" s="78"/>
      <c r="R18" s="78"/>
    </row>
    <row r="19" spans="1:18" ht="17.25" customHeight="1">
      <c r="A19" s="79" t="s">
        <v>153</v>
      </c>
      <c r="B19" s="78"/>
      <c r="C19" s="78"/>
      <c r="D19" s="78"/>
      <c r="E19" s="78"/>
      <c r="F19" s="78"/>
      <c r="G19" s="78"/>
      <c r="H19" s="78"/>
      <c r="I19" s="78"/>
      <c r="J19" s="78"/>
      <c r="K19" s="78"/>
      <c r="L19" s="78"/>
      <c r="M19" s="78"/>
      <c r="N19" s="78"/>
      <c r="O19" s="78"/>
      <c r="P19" s="78"/>
      <c r="Q19" s="78"/>
      <c r="R19" s="78"/>
    </row>
    <row r="20" spans="1:18" ht="17.25" customHeight="1">
      <c r="A20" s="80" t="s">
        <v>152</v>
      </c>
      <c r="B20" s="78"/>
      <c r="C20" s="78"/>
      <c r="D20" s="78"/>
      <c r="E20" s="78"/>
      <c r="F20" s="78"/>
      <c r="G20" s="78"/>
      <c r="H20" s="78"/>
      <c r="I20" s="78"/>
      <c r="J20" s="78"/>
      <c r="K20" s="78"/>
      <c r="L20" s="78"/>
      <c r="M20" s="78"/>
      <c r="N20" s="78"/>
      <c r="O20" s="78"/>
      <c r="P20" s="78"/>
      <c r="Q20" s="78"/>
      <c r="R20" s="78"/>
    </row>
    <row r="21" spans="1:18" ht="17.25" customHeight="1">
      <c r="A21" s="80" t="s">
        <v>151</v>
      </c>
      <c r="B21" s="78"/>
      <c r="C21" s="78"/>
      <c r="D21" s="78"/>
      <c r="E21" s="78"/>
      <c r="F21" s="78"/>
      <c r="G21" s="78"/>
      <c r="H21" s="78"/>
      <c r="I21" s="78"/>
      <c r="J21" s="78"/>
      <c r="K21" s="78"/>
      <c r="L21" s="78"/>
      <c r="M21" s="78"/>
      <c r="N21" s="78"/>
      <c r="O21" s="78"/>
      <c r="P21" s="78"/>
      <c r="Q21" s="78"/>
      <c r="R21" s="78"/>
    </row>
    <row r="22" spans="1:18" ht="17.25" customHeight="1">
      <c r="A22" s="80" t="s">
        <v>150</v>
      </c>
      <c r="B22" s="78"/>
      <c r="C22" s="78"/>
      <c r="D22" s="78"/>
      <c r="E22" s="78"/>
      <c r="F22" s="78"/>
      <c r="G22" s="78"/>
      <c r="H22" s="78"/>
      <c r="I22" s="78"/>
      <c r="J22" s="78"/>
      <c r="K22" s="78"/>
      <c r="L22" s="78"/>
      <c r="M22" s="78"/>
      <c r="N22" s="78"/>
      <c r="O22" s="78"/>
      <c r="P22" s="78"/>
      <c r="Q22" s="78"/>
      <c r="R22" s="78"/>
    </row>
    <row r="23" spans="1:18" ht="17.25" customHeight="1">
      <c r="A23" s="79" t="s">
        <v>149</v>
      </c>
      <c r="B23" s="78"/>
      <c r="C23" s="78"/>
      <c r="D23" s="78"/>
      <c r="E23" s="78"/>
      <c r="F23" s="78"/>
      <c r="G23" s="78"/>
      <c r="H23" s="78"/>
      <c r="I23" s="78"/>
      <c r="J23" s="78"/>
      <c r="K23" s="78"/>
      <c r="L23" s="78"/>
      <c r="M23" s="78"/>
      <c r="N23" s="78"/>
      <c r="O23" s="78"/>
      <c r="P23" s="78"/>
      <c r="Q23" s="78"/>
      <c r="R23" s="78"/>
    </row>
    <row r="24" spans="1:18" ht="17.25" customHeight="1">
      <c r="A24" s="80" t="s">
        <v>148</v>
      </c>
      <c r="B24" s="78"/>
      <c r="C24" s="78"/>
      <c r="D24" s="78"/>
      <c r="E24" s="78"/>
      <c r="F24" s="78"/>
      <c r="G24" s="78"/>
      <c r="H24" s="78"/>
      <c r="I24" s="78"/>
      <c r="J24" s="78"/>
      <c r="K24" s="78"/>
      <c r="L24" s="78"/>
      <c r="M24" s="78"/>
      <c r="N24" s="78"/>
      <c r="O24" s="78"/>
      <c r="P24" s="78"/>
      <c r="Q24" s="78"/>
      <c r="R24" s="78"/>
    </row>
    <row r="25" spans="1:18" ht="17.25" customHeight="1">
      <c r="A25" s="80" t="s">
        <v>147</v>
      </c>
      <c r="B25" s="78"/>
      <c r="C25" s="78"/>
      <c r="D25" s="78"/>
      <c r="E25" s="78"/>
      <c r="F25" s="78"/>
      <c r="G25" s="78"/>
      <c r="H25" s="78"/>
      <c r="I25" s="78"/>
      <c r="J25" s="78"/>
      <c r="K25" s="78"/>
      <c r="L25" s="78"/>
      <c r="M25" s="78"/>
      <c r="N25" s="78"/>
      <c r="O25" s="78"/>
      <c r="P25" s="78"/>
      <c r="Q25" s="78"/>
      <c r="R25" s="78"/>
    </row>
    <row r="26" spans="1:18" ht="17.25" customHeight="1">
      <c r="A26" s="80" t="s">
        <v>146</v>
      </c>
      <c r="B26" s="78"/>
      <c r="C26" s="78"/>
      <c r="D26" s="78"/>
      <c r="E26" s="78"/>
      <c r="F26" s="78"/>
      <c r="G26" s="78"/>
      <c r="H26" s="78"/>
      <c r="I26" s="78"/>
      <c r="J26" s="78"/>
      <c r="K26" s="78"/>
      <c r="L26" s="78"/>
      <c r="M26" s="78"/>
      <c r="N26" s="78"/>
      <c r="O26" s="78"/>
      <c r="P26" s="78"/>
      <c r="Q26" s="78"/>
      <c r="R26" s="78"/>
    </row>
    <row r="27" spans="1:18" ht="17.25" customHeight="1">
      <c r="A27" s="80" t="s">
        <v>145</v>
      </c>
      <c r="B27" s="78"/>
      <c r="C27" s="78"/>
      <c r="D27" s="78"/>
      <c r="E27" s="78"/>
      <c r="F27" s="78"/>
      <c r="G27" s="78"/>
      <c r="H27" s="78"/>
      <c r="I27" s="78"/>
      <c r="J27" s="78"/>
      <c r="K27" s="78"/>
      <c r="L27" s="78"/>
      <c r="M27" s="78"/>
      <c r="N27" s="78"/>
      <c r="O27" s="78"/>
      <c r="P27" s="78"/>
      <c r="Q27" s="78"/>
      <c r="R27" s="78"/>
    </row>
    <row r="28" spans="1:18" ht="17.25" customHeight="1">
      <c r="A28" s="80" t="s">
        <v>144</v>
      </c>
      <c r="B28" s="78"/>
      <c r="C28" s="78"/>
      <c r="D28" s="78"/>
      <c r="E28" s="78"/>
      <c r="F28" s="78"/>
      <c r="G28" s="78"/>
      <c r="H28" s="78"/>
      <c r="I28" s="78"/>
      <c r="J28" s="78"/>
      <c r="K28" s="78"/>
      <c r="L28" s="78"/>
      <c r="M28" s="78"/>
      <c r="N28" s="78"/>
      <c r="O28" s="78"/>
      <c r="P28" s="78"/>
      <c r="Q28" s="78"/>
      <c r="R28" s="78"/>
    </row>
    <row r="29" spans="1:18" ht="17.25" customHeight="1">
      <c r="A29" s="80" t="s">
        <v>143</v>
      </c>
      <c r="B29" s="78"/>
      <c r="C29" s="78"/>
      <c r="D29" s="78"/>
      <c r="E29" s="78"/>
      <c r="F29" s="78"/>
      <c r="G29" s="78"/>
      <c r="H29" s="78"/>
      <c r="I29" s="78"/>
      <c r="J29" s="78"/>
      <c r="K29" s="78"/>
      <c r="L29" s="78"/>
      <c r="M29" s="78"/>
      <c r="N29" s="78"/>
      <c r="O29" s="78"/>
      <c r="P29" s="78"/>
      <c r="Q29" s="78"/>
      <c r="R29" s="78"/>
    </row>
    <row r="30" spans="1:18" ht="17.25" customHeight="1">
      <c r="A30" s="79" t="s">
        <v>142</v>
      </c>
      <c r="B30" s="78"/>
      <c r="C30" s="78"/>
      <c r="D30" s="78"/>
      <c r="E30" s="78"/>
      <c r="F30" s="78"/>
      <c r="G30" s="78"/>
      <c r="H30" s="78"/>
      <c r="I30" s="78"/>
      <c r="J30" s="78"/>
      <c r="K30" s="78"/>
      <c r="L30" s="78"/>
      <c r="M30" s="78"/>
      <c r="N30" s="78"/>
      <c r="O30" s="78"/>
      <c r="P30" s="78"/>
      <c r="Q30" s="78"/>
      <c r="R30" s="78"/>
    </row>
    <row r="31" spans="1:18" ht="17.25" customHeight="1">
      <c r="A31" s="80" t="s">
        <v>142</v>
      </c>
      <c r="B31" s="78"/>
      <c r="C31" s="78"/>
      <c r="D31" s="78"/>
      <c r="E31" s="78"/>
      <c r="F31" s="78"/>
      <c r="G31" s="78"/>
      <c r="H31" s="78"/>
      <c r="I31" s="78"/>
      <c r="J31" s="78"/>
      <c r="K31" s="78"/>
      <c r="L31" s="78"/>
      <c r="M31" s="78"/>
      <c r="N31" s="78"/>
      <c r="O31" s="78"/>
      <c r="P31" s="78"/>
      <c r="Q31" s="78"/>
      <c r="R31" s="78"/>
    </row>
    <row r="32" spans="1:18" ht="17.25" customHeight="1">
      <c r="A32" s="79" t="s">
        <v>141</v>
      </c>
      <c r="B32" s="78"/>
      <c r="C32" s="78"/>
      <c r="D32" s="78"/>
      <c r="E32" s="78"/>
      <c r="F32" s="78"/>
      <c r="G32" s="78"/>
      <c r="H32" s="78"/>
      <c r="I32" s="78"/>
      <c r="J32" s="78"/>
      <c r="K32" s="78"/>
      <c r="L32" s="78"/>
      <c r="M32" s="78"/>
      <c r="N32" s="78"/>
      <c r="O32" s="78"/>
      <c r="P32" s="78"/>
      <c r="Q32" s="78"/>
      <c r="R32" s="78"/>
    </row>
    <row r="33" spans="1:18" ht="17.25" customHeight="1">
      <c r="A33" s="80" t="s">
        <v>141</v>
      </c>
      <c r="B33" s="78"/>
      <c r="C33" s="78"/>
      <c r="D33" s="78"/>
      <c r="E33" s="78"/>
      <c r="F33" s="78"/>
      <c r="G33" s="78"/>
      <c r="H33" s="78"/>
      <c r="I33" s="78"/>
      <c r="J33" s="78"/>
      <c r="K33" s="78"/>
      <c r="L33" s="78"/>
      <c r="M33" s="78"/>
      <c r="N33" s="78"/>
      <c r="O33" s="78"/>
      <c r="P33" s="78"/>
      <c r="Q33" s="78"/>
      <c r="R33" s="78"/>
    </row>
    <row r="34" spans="1:18" ht="17.25" customHeight="1">
      <c r="A34" s="79" t="s">
        <v>140</v>
      </c>
      <c r="B34" s="78"/>
      <c r="C34" s="78"/>
      <c r="D34" s="78"/>
      <c r="E34" s="78"/>
      <c r="F34" s="78"/>
      <c r="G34" s="78"/>
      <c r="H34" s="78"/>
      <c r="I34" s="78"/>
      <c r="J34" s="78"/>
      <c r="K34" s="78"/>
      <c r="L34" s="78"/>
      <c r="M34" s="78"/>
      <c r="N34" s="78"/>
      <c r="O34" s="78"/>
      <c r="P34" s="78"/>
      <c r="Q34" s="78"/>
      <c r="R34" s="78"/>
    </row>
    <row r="35" spans="1:18" ht="17.25" customHeight="1">
      <c r="A35" s="80" t="s">
        <v>139</v>
      </c>
      <c r="B35" s="78"/>
      <c r="C35" s="78"/>
      <c r="D35" s="78"/>
      <c r="E35" s="78"/>
      <c r="F35" s="78"/>
      <c r="G35" s="78"/>
      <c r="H35" s="78"/>
      <c r="I35" s="78"/>
      <c r="J35" s="78"/>
      <c r="K35" s="78"/>
      <c r="L35" s="78"/>
      <c r="M35" s="78"/>
      <c r="N35" s="78"/>
      <c r="O35" s="78"/>
      <c r="P35" s="78"/>
      <c r="Q35" s="78"/>
      <c r="R35" s="78"/>
    </row>
    <row r="36" spans="1:18" ht="17.25" customHeight="1">
      <c r="A36" s="79" t="s">
        <v>137</v>
      </c>
      <c r="B36" s="78"/>
      <c r="C36" s="78"/>
      <c r="D36" s="78"/>
      <c r="E36" s="78"/>
      <c r="F36" s="78"/>
      <c r="G36" s="78"/>
      <c r="H36" s="78"/>
      <c r="I36" s="78"/>
      <c r="J36" s="78"/>
      <c r="K36" s="78"/>
      <c r="L36" s="78"/>
      <c r="M36" s="78"/>
      <c r="N36" s="78"/>
      <c r="O36" s="78"/>
      <c r="P36" s="78"/>
      <c r="Q36" s="78"/>
      <c r="R36" s="78"/>
    </row>
    <row r="37" spans="1:18" ht="17.25" customHeight="1">
      <c r="A37" s="80" t="s">
        <v>138</v>
      </c>
      <c r="B37" s="78"/>
      <c r="C37" s="78"/>
      <c r="D37" s="78"/>
      <c r="E37" s="78"/>
      <c r="F37" s="78"/>
      <c r="G37" s="78"/>
      <c r="H37" s="78"/>
      <c r="I37" s="78"/>
      <c r="J37" s="78"/>
      <c r="K37" s="78"/>
      <c r="L37" s="78"/>
      <c r="M37" s="78"/>
      <c r="N37" s="78"/>
      <c r="O37" s="78"/>
      <c r="P37" s="78"/>
      <c r="Q37" s="78"/>
      <c r="R37" s="78"/>
    </row>
    <row r="38" spans="1:18" ht="17.25" customHeight="1">
      <c r="A38" s="80" t="s">
        <v>137</v>
      </c>
      <c r="B38" s="78"/>
      <c r="C38" s="78"/>
      <c r="D38" s="78"/>
      <c r="E38" s="78"/>
      <c r="F38" s="78"/>
      <c r="G38" s="78"/>
      <c r="H38" s="78"/>
      <c r="I38" s="78"/>
      <c r="J38" s="78"/>
      <c r="K38" s="78"/>
      <c r="L38" s="78"/>
      <c r="M38" s="78"/>
      <c r="N38" s="78"/>
      <c r="O38" s="78"/>
      <c r="P38" s="78"/>
      <c r="Q38" s="78"/>
      <c r="R38" s="78"/>
    </row>
    <row r="39" spans="1:18" ht="17.25" customHeight="1">
      <c r="A39" s="79" t="s">
        <v>136</v>
      </c>
      <c r="B39" s="78"/>
      <c r="C39" s="78"/>
      <c r="D39" s="78"/>
      <c r="E39" s="78"/>
      <c r="F39" s="78"/>
      <c r="G39" s="78"/>
      <c r="H39" s="78"/>
      <c r="I39" s="78"/>
      <c r="J39" s="78"/>
      <c r="K39" s="78"/>
      <c r="L39" s="78"/>
      <c r="M39" s="78"/>
      <c r="N39" s="78"/>
      <c r="O39" s="78"/>
      <c r="P39" s="78"/>
      <c r="Q39" s="78"/>
      <c r="R39" s="78"/>
    </row>
    <row r="40" spans="1:18" ht="17.25" customHeight="1">
      <c r="A40" s="80" t="s">
        <v>136</v>
      </c>
      <c r="B40" s="78"/>
      <c r="C40" s="78"/>
      <c r="D40" s="78"/>
      <c r="E40" s="78"/>
      <c r="F40" s="81"/>
      <c r="G40" s="81"/>
      <c r="H40" s="81"/>
      <c r="I40" s="78"/>
      <c r="J40" s="78"/>
      <c r="K40" s="78"/>
      <c r="L40" s="78"/>
      <c r="M40" s="81"/>
      <c r="N40" s="81"/>
      <c r="O40" s="81"/>
      <c r="P40" s="78"/>
      <c r="Q40" s="81"/>
      <c r="R40" s="78"/>
    </row>
    <row r="41" spans="1:18" ht="17.25" customHeight="1">
      <c r="A41" s="79" t="s">
        <v>135</v>
      </c>
      <c r="B41" s="78"/>
      <c r="C41" s="78"/>
      <c r="D41" s="78"/>
      <c r="E41" s="78"/>
      <c r="F41" s="78"/>
      <c r="G41" s="78"/>
      <c r="H41" s="78"/>
      <c r="I41" s="78"/>
      <c r="J41" s="78"/>
      <c r="K41" s="78"/>
      <c r="L41" s="78"/>
      <c r="M41" s="78"/>
      <c r="N41" s="78"/>
      <c r="O41" s="78"/>
      <c r="P41" s="78"/>
      <c r="Q41" s="78"/>
      <c r="R41" s="78"/>
    </row>
    <row r="42" spans="1:18" ht="17.25" customHeight="1">
      <c r="A42" s="82" t="s">
        <v>134</v>
      </c>
      <c r="B42" s="78"/>
      <c r="C42" s="78"/>
      <c r="D42" s="78"/>
      <c r="E42" s="78"/>
      <c r="F42" s="78"/>
      <c r="G42" s="78"/>
      <c r="H42" s="78"/>
      <c r="I42" s="78"/>
      <c r="J42" s="78"/>
      <c r="K42" s="78"/>
      <c r="L42" s="78"/>
      <c r="M42" s="78"/>
      <c r="N42" s="78"/>
      <c r="O42" s="78"/>
      <c r="P42" s="78"/>
      <c r="Q42" s="78"/>
      <c r="R42" s="78"/>
    </row>
    <row r="43" spans="1:18" ht="17.25" customHeight="1">
      <c r="A43" s="79" t="s">
        <v>73</v>
      </c>
      <c r="B43" s="78"/>
      <c r="C43" s="78"/>
      <c r="D43" s="78"/>
      <c r="E43" s="78"/>
      <c r="F43" s="78"/>
      <c r="G43" s="78"/>
      <c r="H43" s="78"/>
      <c r="I43" s="78"/>
      <c r="J43" s="78"/>
      <c r="K43" s="78"/>
      <c r="L43" s="78"/>
      <c r="M43" s="78"/>
      <c r="N43" s="78"/>
      <c r="O43" s="78"/>
      <c r="P43" s="78"/>
      <c r="Q43" s="78"/>
      <c r="R43" s="78"/>
    </row>
    <row r="44" spans="1:18" ht="17.25" customHeight="1">
      <c r="A44" s="80" t="s">
        <v>74</v>
      </c>
      <c r="B44" s="78"/>
      <c r="C44" s="78"/>
      <c r="D44" s="78"/>
      <c r="E44" s="78"/>
      <c r="F44" s="78"/>
      <c r="G44" s="78"/>
      <c r="H44" s="78"/>
      <c r="I44" s="78"/>
      <c r="J44" s="78"/>
      <c r="K44" s="78"/>
      <c r="L44" s="78"/>
      <c r="M44" s="78"/>
      <c r="N44" s="78"/>
      <c r="O44" s="78"/>
      <c r="P44" s="78"/>
      <c r="Q44" s="78"/>
      <c r="R44" s="78"/>
    </row>
    <row r="45" spans="1:18" ht="17.25" customHeight="1">
      <c r="A45" s="80" t="s">
        <v>75</v>
      </c>
      <c r="B45" s="78"/>
      <c r="C45" s="78"/>
      <c r="D45" s="78"/>
      <c r="E45" s="78"/>
      <c r="F45" s="78"/>
      <c r="G45" s="78"/>
      <c r="H45" s="78"/>
      <c r="I45" s="78"/>
      <c r="J45" s="78"/>
      <c r="K45" s="78"/>
      <c r="L45" s="78"/>
      <c r="M45" s="78"/>
      <c r="N45" s="78"/>
      <c r="O45" s="78"/>
      <c r="P45" s="78"/>
      <c r="Q45" s="78"/>
      <c r="R45" s="78"/>
    </row>
    <row r="46" spans="1:18" ht="17.25" customHeight="1">
      <c r="A46" s="80" t="s">
        <v>129</v>
      </c>
      <c r="B46" s="78"/>
      <c r="C46" s="78"/>
      <c r="D46" s="78"/>
      <c r="E46" s="78"/>
      <c r="F46" s="78"/>
      <c r="G46" s="78"/>
      <c r="H46" s="78"/>
      <c r="I46" s="78"/>
      <c r="J46" s="78"/>
      <c r="K46" s="78"/>
      <c r="L46" s="78"/>
      <c r="M46" s="78"/>
      <c r="N46" s="78"/>
      <c r="O46" s="78"/>
      <c r="P46" s="78"/>
      <c r="Q46" s="78"/>
      <c r="R46" s="78"/>
    </row>
    <row r="47" spans="1:18" ht="17.25" customHeight="1">
      <c r="A47" s="80" t="s">
        <v>86</v>
      </c>
      <c r="B47" s="78"/>
      <c r="C47" s="78"/>
      <c r="D47" s="78"/>
      <c r="E47" s="78"/>
      <c r="F47" s="78"/>
      <c r="G47" s="78"/>
      <c r="H47" s="78"/>
      <c r="I47" s="78"/>
      <c r="J47" s="78"/>
      <c r="K47" s="78"/>
      <c r="L47" s="78"/>
      <c r="M47" s="78"/>
      <c r="N47" s="78"/>
      <c r="O47" s="78"/>
      <c r="P47" s="78"/>
      <c r="Q47" s="78"/>
      <c r="R47" s="78"/>
    </row>
    <row r="48" spans="1:18" ht="17.25" customHeight="1">
      <c r="A48" s="80" t="s">
        <v>90</v>
      </c>
      <c r="B48" s="78"/>
      <c r="C48" s="78"/>
      <c r="D48" s="78"/>
      <c r="E48" s="78"/>
      <c r="F48" s="78"/>
      <c r="G48" s="78"/>
      <c r="H48" s="78"/>
      <c r="I48" s="78"/>
      <c r="J48" s="78"/>
      <c r="K48" s="78"/>
      <c r="L48" s="78"/>
      <c r="M48" s="78"/>
      <c r="N48" s="78"/>
      <c r="O48" s="78"/>
      <c r="P48" s="78"/>
      <c r="Q48" s="78"/>
      <c r="R48" s="78"/>
    </row>
    <row r="49" spans="1:18" ht="17.25" customHeight="1">
      <c r="A49" s="80" t="s">
        <v>128</v>
      </c>
      <c r="B49" s="78"/>
      <c r="C49" s="78"/>
      <c r="D49" s="78"/>
      <c r="E49" s="78"/>
      <c r="F49" s="78"/>
      <c r="G49" s="78"/>
      <c r="H49" s="78"/>
      <c r="I49" s="78"/>
      <c r="J49" s="78"/>
      <c r="K49" s="78"/>
      <c r="L49" s="78"/>
      <c r="M49" s="78"/>
      <c r="N49" s="78"/>
      <c r="O49" s="78"/>
      <c r="P49" s="78"/>
      <c r="Q49" s="78"/>
      <c r="R49" s="78"/>
    </row>
    <row r="50" spans="1:18" ht="17.25" customHeight="1">
      <c r="A50" s="80" t="s">
        <v>99</v>
      </c>
      <c r="B50" s="78"/>
      <c r="C50" s="78"/>
      <c r="D50" s="78"/>
      <c r="E50" s="78"/>
      <c r="F50" s="78"/>
      <c r="G50" s="78"/>
      <c r="H50" s="78"/>
      <c r="I50" s="78"/>
      <c r="J50" s="78"/>
      <c r="K50" s="78"/>
      <c r="L50" s="78"/>
      <c r="M50" s="78"/>
      <c r="N50" s="78"/>
      <c r="O50" s="78"/>
      <c r="P50" s="78"/>
      <c r="Q50" s="78"/>
      <c r="R50" s="78"/>
    </row>
    <row r="51" spans="1:18" ht="17.25" customHeight="1">
      <c r="A51" s="80" t="s">
        <v>77</v>
      </c>
      <c r="B51" s="78"/>
      <c r="C51" s="78"/>
      <c r="D51" s="78"/>
      <c r="E51" s="78"/>
      <c r="F51" s="78"/>
      <c r="G51" s="78"/>
      <c r="H51" s="78"/>
      <c r="I51" s="78"/>
      <c r="J51" s="78"/>
      <c r="K51" s="78"/>
      <c r="L51" s="78"/>
      <c r="M51" s="78"/>
      <c r="N51" s="78"/>
      <c r="O51" s="78"/>
      <c r="P51" s="78"/>
      <c r="Q51" s="78"/>
      <c r="R51" s="78"/>
    </row>
    <row r="52" spans="1:18" ht="17.25" customHeight="1">
      <c r="A52" s="80" t="s">
        <v>78</v>
      </c>
      <c r="B52" s="78"/>
      <c r="C52" s="78"/>
      <c r="D52" s="78"/>
      <c r="E52" s="78"/>
      <c r="F52" s="78"/>
      <c r="G52" s="78"/>
      <c r="H52" s="78"/>
      <c r="I52" s="78"/>
      <c r="J52" s="78"/>
      <c r="K52" s="78"/>
      <c r="L52" s="78"/>
      <c r="M52" s="78"/>
      <c r="N52" s="78"/>
      <c r="O52" s="78"/>
      <c r="P52" s="78"/>
      <c r="Q52" s="78"/>
      <c r="R52" s="78"/>
    </row>
    <row r="53" spans="1:18" ht="17.25" customHeight="1">
      <c r="A53" s="80" t="s">
        <v>102</v>
      </c>
      <c r="B53" s="78"/>
      <c r="C53" s="78"/>
      <c r="D53" s="78"/>
      <c r="E53" s="78"/>
      <c r="F53" s="78"/>
      <c r="G53" s="78"/>
      <c r="H53" s="78"/>
      <c r="I53" s="78"/>
      <c r="J53" s="78"/>
      <c r="K53" s="78"/>
      <c r="L53" s="78"/>
      <c r="M53" s="78"/>
      <c r="N53" s="78"/>
      <c r="O53" s="78"/>
      <c r="P53" s="78"/>
      <c r="Q53" s="78"/>
      <c r="R53" s="78"/>
    </row>
    <row r="54" spans="1:18" ht="17.25" customHeight="1">
      <c r="A54" s="80" t="s">
        <v>76</v>
      </c>
      <c r="B54" s="78"/>
      <c r="C54" s="78"/>
      <c r="D54" s="78"/>
      <c r="E54" s="78"/>
      <c r="F54" s="78"/>
      <c r="G54" s="78"/>
      <c r="H54" s="78"/>
      <c r="I54" s="78"/>
      <c r="J54" s="78"/>
      <c r="K54" s="78"/>
      <c r="L54" s="78"/>
      <c r="M54" s="78"/>
      <c r="N54" s="78"/>
      <c r="O54" s="78"/>
      <c r="P54" s="78"/>
      <c r="Q54" s="78"/>
      <c r="R54" s="78"/>
    </row>
    <row r="55" spans="1:18" ht="17.25" customHeight="1">
      <c r="A55" s="80" t="s">
        <v>88</v>
      </c>
      <c r="B55" s="78"/>
      <c r="C55" s="78"/>
      <c r="D55" s="78"/>
      <c r="E55" s="78"/>
      <c r="F55" s="78"/>
      <c r="G55" s="78"/>
      <c r="H55" s="78"/>
      <c r="I55" s="78"/>
      <c r="J55" s="78"/>
      <c r="K55" s="78"/>
      <c r="L55" s="78"/>
      <c r="M55" s="78"/>
      <c r="N55" s="78"/>
      <c r="O55" s="78"/>
      <c r="P55" s="78"/>
      <c r="Q55" s="78"/>
      <c r="R55" s="78"/>
    </row>
    <row r="56" spans="1:18" ht="17.25" customHeight="1">
      <c r="A56" s="80" t="s">
        <v>79</v>
      </c>
      <c r="B56" s="78"/>
      <c r="C56" s="78"/>
      <c r="D56" s="78"/>
      <c r="E56" s="78"/>
      <c r="F56" s="78"/>
      <c r="G56" s="78"/>
      <c r="H56" s="78"/>
      <c r="I56" s="78"/>
      <c r="J56" s="78"/>
      <c r="K56" s="78"/>
      <c r="L56" s="78"/>
      <c r="M56" s="78"/>
      <c r="N56" s="78"/>
      <c r="O56" s="78"/>
      <c r="P56" s="78"/>
      <c r="Q56" s="78"/>
      <c r="R56" s="78"/>
    </row>
    <row r="57" spans="1:18" ht="17.25" customHeight="1">
      <c r="A57" s="80" t="s">
        <v>133</v>
      </c>
      <c r="B57" s="78"/>
      <c r="C57" s="78"/>
      <c r="D57" s="78"/>
      <c r="E57" s="78"/>
      <c r="F57" s="78"/>
      <c r="G57" s="78"/>
      <c r="H57" s="78"/>
      <c r="I57" s="78"/>
      <c r="J57" s="78"/>
      <c r="K57" s="78"/>
      <c r="L57" s="78"/>
      <c r="M57" s="78"/>
      <c r="N57" s="78"/>
      <c r="O57" s="78"/>
      <c r="P57" s="78"/>
      <c r="Q57" s="78"/>
      <c r="R57" s="78"/>
    </row>
    <row r="58" spans="1:18" ht="17.25" customHeight="1">
      <c r="A58" s="80" t="s">
        <v>132</v>
      </c>
      <c r="B58" s="78"/>
      <c r="C58" s="78"/>
      <c r="D58" s="78"/>
      <c r="E58" s="78"/>
      <c r="F58" s="78"/>
      <c r="G58" s="78"/>
      <c r="H58" s="78"/>
      <c r="I58" s="78"/>
      <c r="J58" s="78"/>
      <c r="K58" s="78"/>
      <c r="L58" s="78"/>
      <c r="M58" s="78"/>
      <c r="N58" s="78"/>
      <c r="O58" s="78"/>
      <c r="P58" s="78"/>
      <c r="Q58" s="78"/>
      <c r="R58" s="78"/>
    </row>
    <row r="59" spans="1:18" ht="17.25" customHeight="1">
      <c r="A59" s="80" t="s">
        <v>91</v>
      </c>
      <c r="B59" s="78"/>
      <c r="C59" s="78"/>
      <c r="D59" s="78"/>
      <c r="E59" s="78"/>
      <c r="F59" s="78"/>
      <c r="G59" s="78"/>
      <c r="H59" s="78"/>
      <c r="I59" s="78"/>
      <c r="J59" s="78"/>
      <c r="K59" s="78"/>
      <c r="L59" s="78"/>
      <c r="M59" s="78"/>
      <c r="N59" s="78"/>
      <c r="O59" s="78"/>
      <c r="P59" s="78"/>
      <c r="Q59" s="78"/>
      <c r="R59" s="78"/>
    </row>
    <row r="60" spans="1:18" ht="17.25" customHeight="1">
      <c r="A60" s="80" t="s">
        <v>80</v>
      </c>
      <c r="B60" s="78"/>
      <c r="C60" s="78"/>
      <c r="D60" s="78"/>
      <c r="E60" s="78"/>
      <c r="F60" s="78"/>
      <c r="G60" s="78"/>
      <c r="H60" s="78"/>
      <c r="I60" s="78"/>
      <c r="J60" s="78"/>
      <c r="K60" s="78"/>
      <c r="L60" s="78"/>
      <c r="M60" s="78"/>
      <c r="N60" s="78"/>
      <c r="O60" s="78"/>
      <c r="P60" s="78"/>
      <c r="Q60" s="78"/>
      <c r="R60" s="78"/>
    </row>
    <row r="61" spans="1:18" ht="17.25" customHeight="1">
      <c r="A61" s="80" t="s">
        <v>95</v>
      </c>
      <c r="B61" s="78"/>
      <c r="C61" s="78"/>
      <c r="D61" s="78"/>
      <c r="E61" s="78"/>
      <c r="F61" s="78"/>
      <c r="G61" s="78"/>
      <c r="H61" s="78"/>
      <c r="I61" s="78"/>
      <c r="J61" s="78"/>
      <c r="K61" s="78"/>
      <c r="L61" s="78"/>
      <c r="M61" s="78"/>
      <c r="N61" s="78"/>
      <c r="O61" s="78"/>
      <c r="P61" s="78"/>
      <c r="Q61" s="78"/>
      <c r="R61" s="78"/>
    </row>
    <row r="62" spans="1:18" ht="17.25" customHeight="1">
      <c r="A62" s="80" t="s">
        <v>81</v>
      </c>
      <c r="B62" s="78"/>
      <c r="C62" s="78"/>
      <c r="D62" s="78"/>
      <c r="E62" s="78"/>
      <c r="F62" s="78"/>
      <c r="G62" s="78"/>
      <c r="H62" s="78"/>
      <c r="I62" s="78"/>
      <c r="J62" s="78"/>
      <c r="K62" s="78"/>
      <c r="L62" s="78"/>
      <c r="M62" s="78"/>
      <c r="N62" s="78"/>
      <c r="O62" s="78"/>
      <c r="P62" s="78"/>
      <c r="Q62" s="78"/>
      <c r="R62" s="78"/>
    </row>
    <row r="63" spans="1:18" ht="17.25" customHeight="1">
      <c r="A63" s="80" t="s">
        <v>89</v>
      </c>
      <c r="B63" s="78"/>
      <c r="C63" s="78"/>
      <c r="D63" s="78"/>
      <c r="E63" s="78"/>
      <c r="F63" s="78"/>
      <c r="G63" s="78"/>
      <c r="H63" s="78"/>
      <c r="I63" s="78"/>
      <c r="J63" s="78"/>
      <c r="K63" s="78"/>
      <c r="L63" s="78"/>
      <c r="M63" s="78"/>
      <c r="N63" s="78"/>
      <c r="O63" s="78"/>
      <c r="P63" s="78"/>
      <c r="Q63" s="78"/>
      <c r="R63" s="78"/>
    </row>
    <row r="64" spans="1:18" ht="17.25" customHeight="1">
      <c r="A64" s="80" t="s">
        <v>82</v>
      </c>
      <c r="B64" s="78"/>
      <c r="C64" s="78"/>
      <c r="D64" s="78"/>
      <c r="E64" s="78"/>
      <c r="F64" s="78"/>
      <c r="G64" s="78"/>
      <c r="H64" s="78"/>
      <c r="I64" s="78"/>
      <c r="J64" s="78"/>
      <c r="K64" s="78"/>
      <c r="L64" s="78"/>
      <c r="M64" s="78"/>
      <c r="N64" s="78"/>
      <c r="O64" s="78"/>
      <c r="P64" s="78"/>
      <c r="Q64" s="78"/>
      <c r="R64" s="78"/>
    </row>
    <row r="65" spans="1:18" ht="17.25" customHeight="1">
      <c r="A65" s="80" t="s">
        <v>92</v>
      </c>
      <c r="B65" s="78"/>
      <c r="C65" s="78"/>
      <c r="D65" s="78"/>
      <c r="E65" s="78"/>
      <c r="F65" s="78"/>
      <c r="G65" s="78"/>
      <c r="H65" s="78"/>
      <c r="I65" s="78"/>
      <c r="J65" s="78"/>
      <c r="K65" s="78"/>
      <c r="L65" s="78"/>
      <c r="M65" s="78"/>
      <c r="N65" s="78"/>
      <c r="O65" s="78"/>
      <c r="P65" s="78"/>
      <c r="Q65" s="78"/>
      <c r="R65" s="78"/>
    </row>
    <row r="66" spans="1:18" ht="17.25" customHeight="1">
      <c r="A66" s="80" t="s">
        <v>131</v>
      </c>
      <c r="B66" s="78"/>
      <c r="C66" s="78"/>
      <c r="D66" s="78"/>
      <c r="E66" s="78"/>
      <c r="F66" s="78"/>
      <c r="G66" s="78"/>
      <c r="H66" s="78"/>
      <c r="I66" s="78"/>
      <c r="J66" s="78"/>
      <c r="K66" s="78"/>
      <c r="L66" s="78"/>
      <c r="M66" s="78"/>
      <c r="N66" s="78"/>
      <c r="O66" s="78"/>
      <c r="P66" s="78"/>
      <c r="Q66" s="78"/>
      <c r="R66" s="78"/>
    </row>
    <row r="67" spans="1:18" ht="17.25" customHeight="1">
      <c r="A67" s="80" t="s">
        <v>93</v>
      </c>
      <c r="B67" s="78"/>
      <c r="C67" s="78"/>
      <c r="D67" s="78"/>
      <c r="E67" s="78"/>
      <c r="F67" s="78"/>
      <c r="G67" s="78"/>
      <c r="H67" s="78"/>
      <c r="I67" s="78"/>
      <c r="J67" s="78"/>
      <c r="K67" s="78"/>
      <c r="L67" s="78"/>
      <c r="M67" s="78"/>
      <c r="N67" s="78"/>
      <c r="O67" s="78"/>
      <c r="P67" s="78"/>
      <c r="Q67" s="78"/>
      <c r="R67" s="78"/>
    </row>
    <row r="68" spans="1:18" ht="17.25" customHeight="1">
      <c r="A68" s="80" t="s">
        <v>87</v>
      </c>
      <c r="B68" s="78"/>
      <c r="C68" s="78"/>
      <c r="D68" s="78"/>
      <c r="E68" s="78"/>
      <c r="F68" s="78"/>
      <c r="G68" s="78"/>
      <c r="H68" s="78"/>
      <c r="I68" s="78"/>
      <c r="J68" s="78"/>
      <c r="K68" s="78"/>
      <c r="L68" s="78"/>
      <c r="M68" s="78"/>
      <c r="N68" s="78"/>
      <c r="O68" s="78"/>
      <c r="P68" s="78"/>
      <c r="Q68" s="78"/>
      <c r="R68" s="78"/>
    </row>
    <row r="69" spans="1:18" ht="17.25" customHeight="1">
      <c r="A69" s="80" t="s">
        <v>83</v>
      </c>
      <c r="B69" s="78"/>
      <c r="C69" s="78"/>
      <c r="D69" s="78"/>
      <c r="E69" s="78"/>
      <c r="F69" s="78"/>
      <c r="G69" s="78"/>
      <c r="H69" s="78"/>
      <c r="I69" s="78"/>
      <c r="J69" s="78"/>
      <c r="K69" s="78"/>
      <c r="L69" s="78"/>
      <c r="M69" s="78"/>
      <c r="N69" s="78"/>
      <c r="O69" s="78"/>
      <c r="P69" s="78"/>
      <c r="Q69" s="78"/>
      <c r="R69" s="78"/>
    </row>
    <row r="70" spans="1:18" ht="17.25" customHeight="1">
      <c r="A70" s="80" t="s">
        <v>96</v>
      </c>
      <c r="B70" s="78"/>
      <c r="C70" s="78"/>
      <c r="D70" s="78"/>
      <c r="E70" s="78"/>
      <c r="F70" s="78"/>
      <c r="G70" s="78"/>
      <c r="H70" s="78"/>
      <c r="I70" s="78"/>
      <c r="J70" s="78"/>
      <c r="K70" s="78"/>
      <c r="L70" s="78"/>
      <c r="M70" s="78"/>
      <c r="N70" s="78"/>
      <c r="O70" s="78"/>
      <c r="P70" s="78"/>
      <c r="Q70" s="78"/>
      <c r="R70" s="78"/>
    </row>
    <row r="71" spans="1:18" ht="17.25" customHeight="1">
      <c r="A71" s="80" t="s">
        <v>84</v>
      </c>
      <c r="B71" s="78"/>
      <c r="C71" s="78"/>
      <c r="D71" s="78"/>
      <c r="E71" s="78"/>
      <c r="F71" s="78"/>
      <c r="G71" s="78"/>
      <c r="H71" s="78"/>
      <c r="I71" s="78"/>
      <c r="J71" s="78"/>
      <c r="K71" s="78"/>
      <c r="L71" s="78"/>
      <c r="M71" s="78"/>
      <c r="N71" s="78"/>
      <c r="O71" s="78"/>
      <c r="P71" s="78"/>
      <c r="Q71" s="78"/>
      <c r="R71" s="78"/>
    </row>
    <row r="72" spans="1:18" ht="17.25" customHeight="1">
      <c r="A72" s="80" t="s">
        <v>85</v>
      </c>
      <c r="B72" s="78"/>
      <c r="C72" s="78"/>
      <c r="D72" s="78"/>
      <c r="E72" s="78"/>
      <c r="F72" s="78"/>
      <c r="G72" s="78"/>
      <c r="H72" s="78"/>
      <c r="I72" s="78"/>
      <c r="J72" s="78"/>
      <c r="K72" s="78"/>
      <c r="L72" s="78"/>
      <c r="M72" s="78"/>
      <c r="N72" s="78"/>
      <c r="O72" s="78"/>
      <c r="P72" s="78"/>
      <c r="Q72" s="78"/>
      <c r="R72" s="78"/>
    </row>
    <row r="73" spans="1:18" ht="17.25" customHeight="1">
      <c r="A73" s="80" t="s">
        <v>97</v>
      </c>
      <c r="B73" s="78"/>
      <c r="C73" s="78"/>
      <c r="D73" s="78"/>
      <c r="E73" s="78"/>
      <c r="F73" s="78"/>
      <c r="G73" s="78"/>
      <c r="H73" s="78"/>
      <c r="I73" s="78"/>
      <c r="J73" s="78"/>
      <c r="K73" s="78"/>
      <c r="L73" s="78"/>
      <c r="M73" s="78"/>
      <c r="N73" s="78"/>
      <c r="O73" s="78"/>
      <c r="P73" s="78"/>
      <c r="Q73" s="78"/>
      <c r="R73" s="78"/>
    </row>
    <row r="74" spans="1:18" ht="17.25" customHeight="1">
      <c r="A74" s="80" t="s">
        <v>130</v>
      </c>
      <c r="B74" s="78"/>
      <c r="C74" s="78"/>
      <c r="D74" s="78"/>
      <c r="E74" s="78"/>
      <c r="F74" s="78"/>
      <c r="G74" s="78"/>
      <c r="H74" s="78"/>
      <c r="I74" s="78"/>
      <c r="J74" s="78"/>
      <c r="K74" s="78"/>
      <c r="L74" s="78"/>
      <c r="M74" s="78"/>
      <c r="N74" s="78"/>
      <c r="O74" s="78"/>
      <c r="P74" s="78"/>
      <c r="Q74" s="78"/>
      <c r="R74" s="78"/>
    </row>
    <row r="75" spans="1:18" ht="17.25" customHeight="1">
      <c r="A75" s="80" t="s">
        <v>101</v>
      </c>
      <c r="B75" s="78"/>
      <c r="C75" s="78"/>
      <c r="D75" s="78"/>
      <c r="E75" s="78"/>
      <c r="F75" s="78"/>
      <c r="G75" s="78"/>
      <c r="H75" s="78"/>
      <c r="I75" s="78"/>
      <c r="J75" s="78"/>
      <c r="K75" s="78"/>
      <c r="L75" s="78"/>
      <c r="M75" s="78"/>
      <c r="N75" s="78"/>
      <c r="O75" s="78"/>
      <c r="P75" s="78"/>
      <c r="Q75" s="78"/>
      <c r="R75" s="78"/>
    </row>
    <row r="76" spans="1:18" ht="17.25" customHeight="1">
      <c r="A76" s="80" t="s">
        <v>177</v>
      </c>
      <c r="B76" s="78"/>
      <c r="C76" s="78"/>
      <c r="D76" s="78"/>
      <c r="E76" s="78"/>
      <c r="F76" s="78"/>
      <c r="G76" s="78"/>
      <c r="H76" s="78"/>
      <c r="I76" s="78"/>
      <c r="J76" s="78"/>
      <c r="K76" s="78"/>
      <c r="L76" s="78"/>
      <c r="M76" s="78"/>
      <c r="N76" s="78"/>
      <c r="O76" s="78"/>
      <c r="P76" s="78"/>
      <c r="Q76" s="78"/>
      <c r="R76" s="78"/>
    </row>
    <row r="77" spans="1:18" ht="17.25" customHeight="1">
      <c r="A77" s="80"/>
      <c r="B77" s="86"/>
      <c r="C77" s="86"/>
      <c r="D77" s="86"/>
      <c r="E77" s="86"/>
      <c r="F77" s="86"/>
      <c r="G77" s="86"/>
      <c r="H77" s="86"/>
      <c r="I77" s="86"/>
      <c r="J77" s="86"/>
      <c r="K77" s="86"/>
      <c r="L77" s="86"/>
      <c r="M77" s="86"/>
      <c r="N77" s="86"/>
      <c r="O77" s="86"/>
      <c r="P77" s="86"/>
      <c r="Q77" s="86"/>
      <c r="R77" s="86"/>
    </row>
    <row r="78" spans="1:18" ht="17.25" customHeight="1">
      <c r="A78" s="80"/>
      <c r="B78" s="86"/>
      <c r="C78" s="86"/>
      <c r="D78" s="86"/>
      <c r="E78" s="86"/>
      <c r="F78" s="86"/>
      <c r="G78" s="86"/>
      <c r="H78" s="86"/>
      <c r="I78" s="86"/>
      <c r="J78" s="86"/>
      <c r="K78" s="86"/>
      <c r="L78" s="86"/>
      <c r="M78" s="86"/>
      <c r="N78" s="86"/>
      <c r="O78" s="86"/>
      <c r="P78" s="86"/>
      <c r="Q78" s="86"/>
      <c r="R78" s="86"/>
    </row>
    <row r="79" spans="1:18" ht="17.25" customHeight="1">
      <c r="A79" s="80"/>
      <c r="B79" s="86"/>
      <c r="C79" s="86"/>
      <c r="D79" s="86"/>
      <c r="E79" s="86"/>
      <c r="F79" s="86"/>
      <c r="G79" s="86"/>
      <c r="H79" s="86"/>
      <c r="I79" s="86"/>
      <c r="J79" s="86"/>
      <c r="K79" s="86"/>
      <c r="L79" s="86"/>
      <c r="M79" s="86"/>
      <c r="N79" s="86"/>
      <c r="O79" s="86"/>
      <c r="P79" s="86"/>
      <c r="Q79" s="86"/>
      <c r="R79" s="86"/>
    </row>
    <row r="80" spans="1:18" ht="17.25" customHeight="1">
      <c r="A80" s="80" t="s">
        <v>94</v>
      </c>
      <c r="B80" s="83"/>
      <c r="C80" s="83"/>
      <c r="D80" s="83"/>
      <c r="E80" s="83"/>
      <c r="F80" s="83"/>
      <c r="G80" s="83"/>
      <c r="H80" s="83"/>
      <c r="I80" s="83"/>
      <c r="J80" s="83"/>
      <c r="K80" s="83"/>
      <c r="L80" s="83"/>
      <c r="M80" s="83"/>
      <c r="N80" s="83"/>
      <c r="O80" s="83"/>
      <c r="P80" s="86"/>
      <c r="Q80" s="86"/>
      <c r="R80" s="86"/>
    </row>
    <row r="81" spans="1:18" ht="17.25" customHeight="1">
      <c r="A81" s="79" t="s">
        <v>98</v>
      </c>
      <c r="B81" s="183"/>
      <c r="C81" s="184"/>
      <c r="D81" s="184"/>
      <c r="E81" s="184"/>
      <c r="F81" s="184"/>
      <c r="G81" s="184"/>
      <c r="H81" s="184"/>
      <c r="I81" s="184"/>
      <c r="J81" s="184"/>
      <c r="K81" s="184"/>
      <c r="L81" s="184"/>
      <c r="M81" s="184"/>
      <c r="N81" s="184"/>
      <c r="O81" s="185"/>
      <c r="P81" s="86"/>
      <c r="Q81" s="86"/>
      <c r="R81" s="86"/>
    </row>
    <row r="82" spans="1:18" ht="17.25" customHeight="1">
      <c r="A82" s="80" t="s">
        <v>100</v>
      </c>
      <c r="B82" s="170"/>
      <c r="C82" s="171"/>
      <c r="D82" s="171"/>
      <c r="E82" s="171"/>
      <c r="F82" s="171"/>
      <c r="G82" s="171"/>
      <c r="H82" s="171"/>
      <c r="I82" s="171"/>
      <c r="J82" s="171"/>
      <c r="K82" s="171"/>
      <c r="L82" s="171"/>
      <c r="M82" s="171"/>
      <c r="N82" s="171"/>
      <c r="O82" s="186"/>
      <c r="P82" s="86"/>
      <c r="Q82" s="86"/>
      <c r="R82" s="86"/>
    </row>
    <row r="83" spans="1:18" ht="17.25" customHeight="1">
      <c r="A83" s="80" t="s">
        <v>129</v>
      </c>
      <c r="B83" s="170"/>
      <c r="C83" s="171"/>
      <c r="D83" s="171"/>
      <c r="E83" s="171"/>
      <c r="F83" s="171"/>
      <c r="G83" s="171"/>
      <c r="H83" s="171"/>
      <c r="I83" s="171"/>
      <c r="J83" s="171"/>
      <c r="K83" s="171"/>
      <c r="L83" s="171"/>
      <c r="M83" s="171"/>
      <c r="N83" s="171"/>
      <c r="O83" s="186"/>
      <c r="P83" s="78"/>
      <c r="Q83" s="78"/>
      <c r="R83" s="78"/>
    </row>
    <row r="84" spans="1:18" ht="17.25" customHeight="1">
      <c r="A84" s="80" t="s">
        <v>86</v>
      </c>
      <c r="B84" s="170"/>
      <c r="C84" s="171"/>
      <c r="D84" s="171"/>
      <c r="E84" s="171"/>
      <c r="F84" s="171"/>
      <c r="G84" s="171"/>
      <c r="H84" s="171"/>
      <c r="I84" s="171"/>
      <c r="J84" s="171"/>
      <c r="K84" s="171"/>
      <c r="L84" s="171"/>
      <c r="M84" s="171"/>
      <c r="N84" s="171"/>
      <c r="O84" s="186"/>
      <c r="P84" s="78"/>
      <c r="Q84" s="78"/>
      <c r="R84" s="78"/>
    </row>
    <row r="85" spans="1:18" ht="17.25" customHeight="1">
      <c r="A85" s="80" t="s">
        <v>90</v>
      </c>
      <c r="B85" s="170"/>
      <c r="C85" s="171"/>
      <c r="D85" s="171"/>
      <c r="E85" s="171"/>
      <c r="F85" s="171"/>
      <c r="G85" s="171"/>
      <c r="H85" s="171"/>
      <c r="I85" s="171"/>
      <c r="J85" s="171"/>
      <c r="K85" s="171"/>
      <c r="L85" s="171"/>
      <c r="M85" s="171"/>
      <c r="N85" s="171"/>
      <c r="O85" s="186"/>
      <c r="P85" s="78"/>
      <c r="Q85" s="78"/>
      <c r="R85" s="78"/>
    </row>
    <row r="86" spans="1:18" ht="17.25" customHeight="1">
      <c r="A86" s="80" t="s">
        <v>128</v>
      </c>
      <c r="B86" s="170"/>
      <c r="C86" s="171"/>
      <c r="D86" s="171"/>
      <c r="E86" s="171"/>
      <c r="F86" s="171"/>
      <c r="G86" s="171"/>
      <c r="H86" s="171"/>
      <c r="I86" s="171"/>
      <c r="J86" s="171"/>
      <c r="K86" s="171"/>
      <c r="L86" s="171"/>
      <c r="M86" s="171"/>
      <c r="N86" s="171"/>
      <c r="O86" s="186"/>
      <c r="P86" s="78"/>
      <c r="Q86" s="78"/>
      <c r="R86" s="78"/>
    </row>
    <row r="87" spans="1:18" ht="17.25" customHeight="1">
      <c r="A87" s="80" t="s">
        <v>99</v>
      </c>
      <c r="B87" s="170"/>
      <c r="C87" s="171"/>
      <c r="D87" s="171"/>
      <c r="E87" s="171"/>
      <c r="F87" s="171"/>
      <c r="G87" s="171"/>
      <c r="H87" s="171"/>
      <c r="I87" s="171"/>
      <c r="J87" s="171"/>
      <c r="K87" s="171"/>
      <c r="L87" s="171"/>
      <c r="M87" s="171"/>
      <c r="N87" s="171"/>
      <c r="O87" s="186"/>
      <c r="P87" s="78"/>
      <c r="Q87" s="78"/>
      <c r="R87" s="78"/>
    </row>
    <row r="88" spans="1:18" ht="17.25" customHeight="1">
      <c r="A88" s="80" t="s">
        <v>76</v>
      </c>
      <c r="B88" s="170"/>
      <c r="C88" s="171"/>
      <c r="D88" s="171"/>
      <c r="E88" s="171"/>
      <c r="F88" s="171"/>
      <c r="G88" s="171"/>
      <c r="H88" s="171"/>
      <c r="I88" s="171"/>
      <c r="J88" s="171"/>
      <c r="K88" s="171"/>
      <c r="L88" s="171"/>
      <c r="M88" s="171"/>
      <c r="N88" s="171"/>
      <c r="O88" s="186"/>
      <c r="P88" s="78"/>
      <c r="Q88" s="78"/>
      <c r="R88" s="78"/>
    </row>
    <row r="89" spans="1:18" ht="17.25" customHeight="1">
      <c r="A89" s="80" t="s">
        <v>127</v>
      </c>
      <c r="B89" s="170"/>
      <c r="C89" s="171"/>
      <c r="D89" s="171"/>
      <c r="E89" s="171"/>
      <c r="F89" s="171"/>
      <c r="G89" s="171"/>
      <c r="H89" s="171"/>
      <c r="I89" s="171"/>
      <c r="J89" s="171"/>
      <c r="K89" s="171"/>
      <c r="L89" s="171"/>
      <c r="M89" s="171"/>
      <c r="N89" s="171"/>
      <c r="O89" s="186"/>
      <c r="P89" s="78"/>
      <c r="Q89" s="78"/>
      <c r="R89" s="78"/>
    </row>
    <row r="90" spans="1:18" ht="17.25" customHeight="1">
      <c r="A90" s="80" t="s">
        <v>77</v>
      </c>
      <c r="B90" s="170"/>
      <c r="C90" s="171"/>
      <c r="D90" s="171"/>
      <c r="E90" s="171"/>
      <c r="F90" s="171"/>
      <c r="G90" s="171"/>
      <c r="H90" s="171"/>
      <c r="I90" s="171"/>
      <c r="J90" s="171"/>
      <c r="K90" s="171"/>
      <c r="L90" s="171"/>
      <c r="M90" s="171"/>
      <c r="N90" s="171"/>
      <c r="O90" s="186"/>
      <c r="P90" s="78"/>
      <c r="Q90" s="78"/>
      <c r="R90" s="78"/>
    </row>
    <row r="91" spans="1:18" ht="17.25" customHeight="1">
      <c r="A91" s="80" t="s">
        <v>78</v>
      </c>
      <c r="B91" s="170"/>
      <c r="C91" s="171"/>
      <c r="D91" s="171"/>
      <c r="E91" s="171"/>
      <c r="F91" s="171"/>
      <c r="G91" s="171"/>
      <c r="H91" s="171"/>
      <c r="I91" s="171"/>
      <c r="J91" s="171"/>
      <c r="K91" s="171"/>
      <c r="L91" s="171"/>
      <c r="M91" s="171"/>
      <c r="N91" s="171"/>
      <c r="O91" s="186"/>
      <c r="P91" s="78"/>
      <c r="Q91" s="78"/>
      <c r="R91" s="78"/>
    </row>
    <row r="92" spans="1:18" ht="17.25" customHeight="1">
      <c r="A92" s="80" t="s">
        <v>102</v>
      </c>
      <c r="B92" s="170"/>
      <c r="C92" s="171"/>
      <c r="D92" s="171"/>
      <c r="E92" s="171"/>
      <c r="F92" s="171"/>
      <c r="G92" s="171"/>
      <c r="H92" s="171"/>
      <c r="I92" s="171"/>
      <c r="J92" s="171"/>
      <c r="K92" s="171"/>
      <c r="L92" s="171"/>
      <c r="M92" s="171"/>
      <c r="N92" s="171"/>
      <c r="O92" s="186"/>
      <c r="P92" s="78"/>
      <c r="Q92" s="78"/>
      <c r="R92" s="78"/>
    </row>
    <row r="93" spans="1:18" ht="17.25" customHeight="1">
      <c r="A93" s="80" t="s">
        <v>88</v>
      </c>
      <c r="B93" s="170"/>
      <c r="C93" s="171"/>
      <c r="D93" s="171"/>
      <c r="E93" s="171"/>
      <c r="F93" s="171"/>
      <c r="G93" s="171"/>
      <c r="H93" s="171"/>
      <c r="I93" s="171"/>
      <c r="J93" s="171"/>
      <c r="K93" s="171"/>
      <c r="L93" s="171"/>
      <c r="M93" s="171"/>
      <c r="N93" s="171"/>
      <c r="O93" s="186"/>
      <c r="P93" s="78"/>
      <c r="Q93" s="78"/>
      <c r="R93" s="78"/>
    </row>
    <row r="94" spans="1:18" ht="17.25" customHeight="1">
      <c r="A94" s="80" t="s">
        <v>79</v>
      </c>
      <c r="B94" s="170"/>
      <c r="C94" s="171"/>
      <c r="D94" s="171"/>
      <c r="E94" s="171"/>
      <c r="F94" s="171"/>
      <c r="G94" s="171"/>
      <c r="H94" s="171"/>
      <c r="I94" s="171"/>
      <c r="J94" s="171"/>
      <c r="K94" s="171"/>
      <c r="L94" s="171"/>
      <c r="M94" s="171"/>
      <c r="N94" s="171"/>
      <c r="O94" s="186"/>
      <c r="P94" s="78"/>
      <c r="Q94" s="78"/>
      <c r="R94" s="78"/>
    </row>
    <row r="95" spans="1:18" ht="17.25" customHeight="1">
      <c r="A95" s="80" t="s">
        <v>91</v>
      </c>
      <c r="B95" s="170"/>
      <c r="C95" s="171"/>
      <c r="D95" s="171"/>
      <c r="E95" s="171"/>
      <c r="F95" s="171"/>
      <c r="G95" s="171"/>
      <c r="H95" s="171"/>
      <c r="I95" s="171"/>
      <c r="J95" s="171"/>
      <c r="K95" s="171"/>
      <c r="L95" s="171"/>
      <c r="M95" s="171"/>
      <c r="N95" s="171"/>
      <c r="O95" s="186"/>
      <c r="P95" s="78"/>
      <c r="Q95" s="78"/>
      <c r="R95" s="78"/>
    </row>
    <row r="96" spans="1:18" ht="17.25" customHeight="1">
      <c r="A96" s="80" t="s">
        <v>80</v>
      </c>
      <c r="B96" s="170"/>
      <c r="C96" s="171"/>
      <c r="D96" s="171"/>
      <c r="E96" s="171"/>
      <c r="F96" s="171"/>
      <c r="G96" s="171"/>
      <c r="H96" s="171"/>
      <c r="I96" s="171"/>
      <c r="J96" s="171"/>
      <c r="K96" s="171"/>
      <c r="L96" s="171"/>
      <c r="M96" s="171"/>
      <c r="N96" s="171"/>
      <c r="O96" s="186"/>
      <c r="P96" s="78"/>
      <c r="Q96" s="78"/>
      <c r="R96" s="78"/>
    </row>
    <row r="97" spans="1:18" ht="17.25" customHeight="1">
      <c r="A97" s="80" t="s">
        <v>126</v>
      </c>
      <c r="B97" s="170"/>
      <c r="C97" s="171"/>
      <c r="D97" s="171"/>
      <c r="E97" s="171"/>
      <c r="F97" s="171"/>
      <c r="G97" s="171"/>
      <c r="H97" s="171"/>
      <c r="I97" s="171"/>
      <c r="J97" s="171"/>
      <c r="K97" s="171"/>
      <c r="L97" s="171"/>
      <c r="M97" s="171"/>
      <c r="N97" s="171"/>
      <c r="O97" s="186"/>
      <c r="P97" s="78"/>
      <c r="Q97" s="78"/>
      <c r="R97" s="78"/>
    </row>
    <row r="98" spans="1:18" ht="17.25" customHeight="1">
      <c r="A98" s="80" t="s">
        <v>95</v>
      </c>
      <c r="B98" s="170"/>
      <c r="C98" s="171"/>
      <c r="D98" s="171"/>
      <c r="E98" s="171"/>
      <c r="F98" s="171"/>
      <c r="G98" s="171"/>
      <c r="H98" s="171"/>
      <c r="I98" s="171"/>
      <c r="J98" s="171"/>
      <c r="K98" s="171"/>
      <c r="L98" s="171"/>
      <c r="M98" s="171"/>
      <c r="N98" s="171"/>
      <c r="O98" s="186"/>
      <c r="P98" s="78"/>
      <c r="Q98" s="78"/>
      <c r="R98" s="78"/>
    </row>
    <row r="99" spans="1:18" ht="17.25" customHeight="1">
      <c r="A99" s="80" t="s">
        <v>81</v>
      </c>
      <c r="B99" s="170"/>
      <c r="C99" s="171"/>
      <c r="D99" s="171"/>
      <c r="E99" s="171"/>
      <c r="F99" s="171"/>
      <c r="G99" s="171"/>
      <c r="H99" s="171"/>
      <c r="I99" s="171"/>
      <c r="J99" s="171"/>
      <c r="K99" s="171"/>
      <c r="L99" s="171"/>
      <c r="M99" s="171"/>
      <c r="N99" s="171"/>
      <c r="O99" s="186"/>
      <c r="P99" s="78"/>
      <c r="Q99" s="78"/>
      <c r="R99" s="78"/>
    </row>
    <row r="100" spans="1:18" ht="17.25" customHeight="1">
      <c r="A100" s="80" t="s">
        <v>89</v>
      </c>
      <c r="B100" s="170"/>
      <c r="C100" s="171"/>
      <c r="D100" s="171"/>
      <c r="E100" s="171"/>
      <c r="F100" s="171"/>
      <c r="G100" s="171"/>
      <c r="H100" s="171"/>
      <c r="I100" s="171"/>
      <c r="J100" s="171"/>
      <c r="K100" s="171"/>
      <c r="L100" s="171"/>
      <c r="M100" s="171"/>
      <c r="N100" s="171"/>
      <c r="O100" s="186"/>
      <c r="P100" s="78"/>
      <c r="Q100" s="78"/>
      <c r="R100" s="78"/>
    </row>
    <row r="101" spans="1:18" ht="17.25" customHeight="1">
      <c r="A101" s="80" t="s">
        <v>82</v>
      </c>
      <c r="B101" s="170"/>
      <c r="C101" s="171"/>
      <c r="D101" s="171"/>
      <c r="E101" s="171"/>
      <c r="F101" s="171"/>
      <c r="G101" s="171"/>
      <c r="H101" s="171"/>
      <c r="I101" s="171"/>
      <c r="J101" s="171"/>
      <c r="K101" s="171"/>
      <c r="L101" s="171"/>
      <c r="M101" s="171"/>
      <c r="N101" s="171"/>
      <c r="O101" s="186"/>
      <c r="P101" s="78"/>
      <c r="Q101" s="78"/>
      <c r="R101" s="78"/>
    </row>
    <row r="102" spans="1:18" ht="17.25" customHeight="1">
      <c r="A102" s="80" t="s">
        <v>92</v>
      </c>
      <c r="B102" s="170"/>
      <c r="C102" s="171"/>
      <c r="D102" s="171"/>
      <c r="E102" s="171"/>
      <c r="F102" s="171"/>
      <c r="G102" s="171"/>
      <c r="H102" s="171"/>
      <c r="I102" s="171"/>
      <c r="J102" s="171"/>
      <c r="K102" s="171"/>
      <c r="L102" s="171"/>
      <c r="M102" s="171"/>
      <c r="N102" s="171"/>
      <c r="O102" s="186"/>
      <c r="P102" s="78"/>
      <c r="Q102" s="78"/>
      <c r="R102" s="78"/>
    </row>
    <row r="103" spans="1:18" ht="17.25" customHeight="1">
      <c r="A103" s="80" t="s">
        <v>125</v>
      </c>
      <c r="B103" s="170"/>
      <c r="C103" s="171"/>
      <c r="D103" s="171"/>
      <c r="E103" s="171"/>
      <c r="F103" s="171"/>
      <c r="G103" s="171"/>
      <c r="H103" s="171"/>
      <c r="I103" s="171"/>
      <c r="J103" s="171"/>
      <c r="K103" s="171"/>
      <c r="L103" s="171"/>
      <c r="M103" s="171"/>
      <c r="N103" s="171"/>
      <c r="O103" s="186"/>
      <c r="P103" s="78"/>
      <c r="Q103" s="78"/>
      <c r="R103" s="78"/>
    </row>
    <row r="104" spans="1:18" ht="17.25" customHeight="1">
      <c r="A104" s="80" t="s">
        <v>87</v>
      </c>
      <c r="B104" s="170"/>
      <c r="C104" s="171"/>
      <c r="D104" s="171"/>
      <c r="E104" s="171"/>
      <c r="F104" s="171"/>
      <c r="G104" s="171"/>
      <c r="H104" s="171"/>
      <c r="I104" s="171"/>
      <c r="J104" s="171"/>
      <c r="K104" s="171"/>
      <c r="L104" s="171"/>
      <c r="M104" s="171"/>
      <c r="N104" s="171"/>
      <c r="O104" s="186"/>
      <c r="P104" s="78"/>
      <c r="Q104" s="78"/>
      <c r="R104" s="78"/>
    </row>
    <row r="105" spans="1:18" ht="17.25" customHeight="1">
      <c r="A105" s="80" t="s">
        <v>97</v>
      </c>
      <c r="B105" s="170"/>
      <c r="C105" s="171"/>
      <c r="D105" s="171"/>
      <c r="E105" s="171"/>
      <c r="F105" s="171"/>
      <c r="G105" s="171"/>
      <c r="H105" s="171"/>
      <c r="I105" s="171"/>
      <c r="J105" s="171"/>
      <c r="K105" s="171"/>
      <c r="L105" s="171"/>
      <c r="M105" s="171"/>
      <c r="N105" s="171"/>
      <c r="O105" s="186"/>
      <c r="P105" s="78"/>
      <c r="Q105" s="78"/>
      <c r="R105" s="78"/>
    </row>
    <row r="106" spans="1:18" ht="17.25" customHeight="1">
      <c r="A106" s="80" t="s">
        <v>101</v>
      </c>
      <c r="B106" s="170"/>
      <c r="C106" s="171"/>
      <c r="D106" s="171"/>
      <c r="E106" s="171"/>
      <c r="F106" s="171"/>
      <c r="G106" s="171"/>
      <c r="H106" s="171"/>
      <c r="I106" s="171"/>
      <c r="J106" s="171"/>
      <c r="K106" s="171"/>
      <c r="L106" s="171"/>
      <c r="M106" s="171"/>
      <c r="N106" s="171"/>
      <c r="O106" s="186"/>
      <c r="P106" s="78"/>
      <c r="Q106" s="78"/>
      <c r="R106" s="78"/>
    </row>
    <row r="107" spans="1:18" ht="17.25" customHeight="1">
      <c r="A107" s="80" t="s">
        <v>177</v>
      </c>
      <c r="B107" s="170"/>
      <c r="C107" s="171"/>
      <c r="D107" s="171"/>
      <c r="E107" s="171"/>
      <c r="F107" s="171"/>
      <c r="G107" s="171"/>
      <c r="H107" s="171"/>
      <c r="I107" s="171"/>
      <c r="J107" s="171"/>
      <c r="K107" s="171"/>
      <c r="L107" s="171"/>
      <c r="M107" s="171"/>
      <c r="N107" s="171"/>
      <c r="O107" s="186"/>
      <c r="P107" s="78"/>
      <c r="Q107" s="78"/>
      <c r="R107" s="78"/>
    </row>
    <row r="108" spans="1:18" ht="17.25" customHeight="1">
      <c r="A108" s="80"/>
      <c r="B108" s="170"/>
      <c r="C108" s="171"/>
      <c r="D108" s="171"/>
      <c r="E108" s="171"/>
      <c r="F108" s="171"/>
      <c r="G108" s="171"/>
      <c r="H108" s="171"/>
      <c r="I108" s="171"/>
      <c r="J108" s="171"/>
      <c r="K108" s="171"/>
      <c r="L108" s="171"/>
      <c r="M108" s="171"/>
      <c r="N108" s="171"/>
      <c r="O108" s="186"/>
      <c r="P108" s="78"/>
      <c r="Q108" s="78"/>
      <c r="R108" s="78"/>
    </row>
    <row r="109" spans="1:18" ht="17.25" customHeight="1">
      <c r="A109" s="80"/>
      <c r="B109" s="170"/>
      <c r="C109" s="171"/>
      <c r="D109" s="171"/>
      <c r="E109" s="171"/>
      <c r="F109" s="171"/>
      <c r="G109" s="171"/>
      <c r="H109" s="171"/>
      <c r="I109" s="171"/>
      <c r="J109" s="171"/>
      <c r="K109" s="171"/>
      <c r="L109" s="171"/>
      <c r="M109" s="171"/>
      <c r="N109" s="171"/>
      <c r="O109" s="186"/>
      <c r="P109" s="78"/>
      <c r="Q109" s="78"/>
      <c r="R109" s="78"/>
    </row>
    <row r="110" spans="1:18" ht="17.25" customHeight="1">
      <c r="A110" s="80" t="s">
        <v>94</v>
      </c>
      <c r="B110" s="187"/>
      <c r="C110" s="188"/>
      <c r="D110" s="188"/>
      <c r="E110" s="188"/>
      <c r="F110" s="188"/>
      <c r="G110" s="188"/>
      <c r="H110" s="188"/>
      <c r="I110" s="188"/>
      <c r="J110" s="188"/>
      <c r="K110" s="188"/>
      <c r="L110" s="188"/>
      <c r="M110" s="188"/>
      <c r="N110" s="188"/>
      <c r="O110" s="189"/>
      <c r="P110" s="78"/>
      <c r="Q110" s="78"/>
      <c r="R110" s="78"/>
    </row>
    <row r="111" spans="1:18" ht="17.25" customHeight="1">
      <c r="A111" s="79" t="s">
        <v>124</v>
      </c>
      <c r="B111" s="76"/>
      <c r="C111" s="76"/>
      <c r="D111" s="76"/>
      <c r="E111" s="76"/>
      <c r="F111" s="76"/>
      <c r="G111" s="76"/>
      <c r="H111" s="76"/>
      <c r="I111" s="76"/>
      <c r="J111" s="76"/>
      <c r="K111" s="76"/>
      <c r="L111" s="76"/>
      <c r="M111" s="76"/>
      <c r="N111" s="76"/>
      <c r="O111" s="76"/>
      <c r="P111" s="78"/>
      <c r="Q111" s="78"/>
      <c r="R111" s="78"/>
    </row>
    <row r="112" spans="1:18" ht="17.25" customHeight="1">
      <c r="A112" s="95" t="s">
        <v>123</v>
      </c>
      <c r="B112" s="83"/>
      <c r="C112" s="83"/>
      <c r="D112" s="83"/>
      <c r="E112" s="83"/>
      <c r="F112" s="83"/>
      <c r="G112" s="83"/>
      <c r="H112" s="83"/>
      <c r="I112" s="83"/>
      <c r="J112" s="83"/>
      <c r="K112" s="83"/>
      <c r="L112" s="83"/>
      <c r="M112" s="83"/>
      <c r="N112" s="83"/>
      <c r="O112" s="83"/>
      <c r="P112" s="83"/>
      <c r="Q112" s="83"/>
      <c r="R112" s="83"/>
    </row>
  </sheetData>
  <sheetProtection/>
  <mergeCells count="17">
    <mergeCell ref="A1:R1"/>
    <mergeCell ref="A2:A4"/>
    <mergeCell ref="B2:L2"/>
    <mergeCell ref="M2:O2"/>
    <mergeCell ref="P2:P4"/>
    <mergeCell ref="Q2:Q4"/>
    <mergeCell ref="R2:R4"/>
    <mergeCell ref="B3:E3"/>
    <mergeCell ref="N3:N4"/>
    <mergeCell ref="O3:O4"/>
    <mergeCell ref="B81:O110"/>
    <mergeCell ref="F3:H3"/>
    <mergeCell ref="I3:I4"/>
    <mergeCell ref="J3:J4"/>
    <mergeCell ref="K3:K4"/>
    <mergeCell ref="L3:L4"/>
    <mergeCell ref="M3:M4"/>
  </mergeCells>
  <printOptions/>
  <pageMargins left="0.6692913385826772" right="0.7086614173228347" top="0.7480314960629921" bottom="0.7480314960629921" header="0.31496062992125984" footer="0.31496062992125984"/>
  <pageSetup fitToHeight="1" fitToWidth="1" horizontalDpi="600" verticalDpi="600" orientation="portrait" paperSize="8" scale="59" r:id="rId1"/>
  <headerFooter>
    <oddHeader>&amp;L計算書類4-2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F47"/>
  <sheetViews>
    <sheetView zoomScalePageLayoutView="0" workbookViewId="0" topLeftCell="A16">
      <selection activeCell="L6" sqref="L6"/>
    </sheetView>
  </sheetViews>
  <sheetFormatPr defaultColWidth="9.00390625" defaultRowHeight="18" customHeight="1"/>
  <cols>
    <col min="1" max="2" width="2.875" style="1" customWidth="1"/>
    <col min="3" max="5" width="11.375" style="1" customWidth="1"/>
    <col min="6" max="7" width="2.875" style="1" customWidth="1"/>
    <col min="8" max="8" width="5.25390625" style="1" customWidth="1"/>
    <col min="9" max="10" width="2.625" style="1" customWidth="1"/>
    <col min="11" max="11" width="3.125" style="1" customWidth="1"/>
    <col min="12" max="15" width="11.375" style="1" customWidth="1"/>
    <col min="16" max="19" width="2.875" style="1" customWidth="1"/>
    <col min="20" max="20" width="15.00390625" style="1" customWidth="1"/>
    <col min="21" max="21" width="14.75390625" style="1" customWidth="1"/>
    <col min="22" max="22" width="2.625" style="1" customWidth="1"/>
    <col min="23" max="25" width="4.375" style="1" customWidth="1"/>
    <col min="26" max="26" width="36.875" style="1" customWidth="1"/>
    <col min="27" max="30" width="4.25390625" style="1" customWidth="1"/>
    <col min="31" max="31" width="20.25390625" style="1" customWidth="1"/>
    <col min="32" max="32" width="4.25390625" style="1" customWidth="1"/>
    <col min="33" max="33" width="2.875" style="1" customWidth="1"/>
    <col min="34" max="34" width="1.75390625" style="1" customWidth="1"/>
    <col min="35" max="16384" width="9.125" style="1" customWidth="1"/>
  </cols>
  <sheetData>
    <row r="1" ht="18" customHeight="1">
      <c r="A1" s="1" t="s">
        <v>64</v>
      </c>
    </row>
    <row r="2" spans="1:32" ht="18" customHeight="1">
      <c r="A2" s="42" t="s">
        <v>11</v>
      </c>
      <c r="B2" s="43"/>
      <c r="C2" s="43"/>
      <c r="D2" s="43"/>
      <c r="E2" s="43"/>
      <c r="F2" s="43"/>
      <c r="G2" s="43"/>
      <c r="H2" s="43"/>
      <c r="I2" s="43"/>
      <c r="J2" s="43"/>
      <c r="K2" s="43"/>
      <c r="L2" s="43"/>
      <c r="M2" s="43"/>
      <c r="N2" s="43"/>
      <c r="O2" s="43"/>
      <c r="P2" s="43"/>
      <c r="Q2" s="43"/>
      <c r="R2" s="44"/>
      <c r="T2" s="254" t="s">
        <v>55</v>
      </c>
      <c r="U2" s="255"/>
      <c r="W2" s="42" t="s">
        <v>70</v>
      </c>
      <c r="X2" s="43"/>
      <c r="Y2" s="43"/>
      <c r="Z2" s="43"/>
      <c r="AA2" s="43"/>
      <c r="AB2" s="43"/>
      <c r="AC2" s="43"/>
      <c r="AD2" s="43"/>
      <c r="AE2" s="43"/>
      <c r="AF2" s="44"/>
    </row>
    <row r="4" spans="1:32" ht="18" customHeight="1">
      <c r="A4" s="2" t="s">
        <v>0</v>
      </c>
      <c r="B4" s="3"/>
      <c r="C4" s="3"/>
      <c r="D4" s="3"/>
      <c r="E4" s="3"/>
      <c r="F4" s="3"/>
      <c r="G4" s="4"/>
      <c r="I4" s="2" t="s">
        <v>10</v>
      </c>
      <c r="J4" s="3"/>
      <c r="K4" s="3"/>
      <c r="L4" s="3"/>
      <c r="M4" s="3"/>
      <c r="N4" s="3"/>
      <c r="O4" s="3"/>
      <c r="P4" s="3"/>
      <c r="Q4" s="3"/>
      <c r="R4" s="4"/>
      <c r="T4" s="45" t="s">
        <v>56</v>
      </c>
      <c r="U4" s="46"/>
      <c r="W4" s="45" t="s">
        <v>36</v>
      </c>
      <c r="X4" s="49"/>
      <c r="Y4" s="49"/>
      <c r="Z4" s="49"/>
      <c r="AA4" s="49"/>
      <c r="AB4" s="49"/>
      <c r="AC4" s="49"/>
      <c r="AD4" s="49"/>
      <c r="AE4" s="49"/>
      <c r="AF4" s="46"/>
    </row>
    <row r="5" spans="1:21" ht="18" customHeight="1">
      <c r="A5" s="6"/>
      <c r="B5" s="7"/>
      <c r="C5" s="7"/>
      <c r="D5" s="7"/>
      <c r="E5" s="7"/>
      <c r="F5" s="7"/>
      <c r="G5" s="8"/>
      <c r="I5" s="6"/>
      <c r="J5" s="7"/>
      <c r="K5" s="7"/>
      <c r="L5" s="7"/>
      <c r="M5" s="7"/>
      <c r="N5" s="7"/>
      <c r="O5" s="7"/>
      <c r="P5" s="7"/>
      <c r="Q5" s="7"/>
      <c r="R5" s="8"/>
      <c r="T5" s="5"/>
      <c r="U5" s="5"/>
    </row>
    <row r="6" spans="1:32" ht="18" customHeight="1">
      <c r="A6" s="6"/>
      <c r="B6" s="9" t="s">
        <v>1</v>
      </c>
      <c r="C6" s="10"/>
      <c r="D6" s="10"/>
      <c r="E6" s="10"/>
      <c r="F6" s="11"/>
      <c r="G6" s="8"/>
      <c r="I6" s="6"/>
      <c r="J6" s="9" t="s">
        <v>5</v>
      </c>
      <c r="K6" s="10"/>
      <c r="L6" s="10"/>
      <c r="M6" s="10"/>
      <c r="N6" s="10"/>
      <c r="O6" s="10"/>
      <c r="P6" s="10"/>
      <c r="Q6" s="11"/>
      <c r="R6" s="8"/>
      <c r="T6" s="256" t="s">
        <v>63</v>
      </c>
      <c r="U6" s="257"/>
      <c r="W6" s="229" t="s">
        <v>37</v>
      </c>
      <c r="X6" s="213" t="s">
        <v>41</v>
      </c>
      <c r="Y6" s="229" t="s">
        <v>38</v>
      </c>
      <c r="Z6" s="12" t="s">
        <v>46</v>
      </c>
      <c r="AA6" s="239" t="s">
        <v>41</v>
      </c>
      <c r="AB6" s="229" t="s">
        <v>39</v>
      </c>
      <c r="AC6" s="219" t="s">
        <v>41</v>
      </c>
      <c r="AD6" s="245" t="s">
        <v>40</v>
      </c>
      <c r="AE6" s="3"/>
      <c r="AF6" s="4"/>
    </row>
    <row r="7" spans="1:32" ht="18" customHeight="1">
      <c r="A7" s="6"/>
      <c r="B7" s="13"/>
      <c r="C7" s="32" t="s">
        <v>2</v>
      </c>
      <c r="D7" s="33"/>
      <c r="E7" s="34"/>
      <c r="F7" s="14"/>
      <c r="G7" s="8"/>
      <c r="I7" s="6"/>
      <c r="J7" s="13"/>
      <c r="K7" s="35" t="s">
        <v>21</v>
      </c>
      <c r="L7" s="36"/>
      <c r="M7" s="36"/>
      <c r="N7" s="36"/>
      <c r="O7" s="36"/>
      <c r="P7" s="38"/>
      <c r="Q7" s="14"/>
      <c r="R7" s="8"/>
      <c r="T7" s="258"/>
      <c r="U7" s="259"/>
      <c r="W7" s="230"/>
      <c r="X7" s="213"/>
      <c r="Y7" s="230"/>
      <c r="Z7" s="15" t="s">
        <v>47</v>
      </c>
      <c r="AA7" s="239"/>
      <c r="AB7" s="230"/>
      <c r="AC7" s="219"/>
      <c r="AD7" s="246"/>
      <c r="AE7" s="214" t="s">
        <v>6</v>
      </c>
      <c r="AF7" s="8"/>
    </row>
    <row r="8" spans="1:32" ht="18" customHeight="1">
      <c r="A8" s="6"/>
      <c r="B8" s="13"/>
      <c r="C8" s="7"/>
      <c r="D8" s="7"/>
      <c r="E8" s="7"/>
      <c r="F8" s="14"/>
      <c r="G8" s="8"/>
      <c r="I8" s="6"/>
      <c r="J8" s="13"/>
      <c r="K8" s="50"/>
      <c r="L8" s="32" t="s">
        <v>28</v>
      </c>
      <c r="M8" s="33"/>
      <c r="N8" s="33"/>
      <c r="O8" s="34"/>
      <c r="P8" s="51"/>
      <c r="Q8" s="14"/>
      <c r="R8" s="8"/>
      <c r="T8" s="5"/>
      <c r="U8" s="5"/>
      <c r="W8" s="230"/>
      <c r="X8" s="213"/>
      <c r="Y8" s="230"/>
      <c r="Z8" s="15" t="s">
        <v>49</v>
      </c>
      <c r="AA8" s="239"/>
      <c r="AB8" s="230"/>
      <c r="AC8" s="219"/>
      <c r="AD8" s="246"/>
      <c r="AE8" s="215"/>
      <c r="AF8" s="8"/>
    </row>
    <row r="9" spans="1:32" ht="18" customHeight="1">
      <c r="A9" s="6"/>
      <c r="B9" s="13"/>
      <c r="C9" s="32" t="s">
        <v>3</v>
      </c>
      <c r="D9" s="33"/>
      <c r="E9" s="34"/>
      <c r="F9" s="14"/>
      <c r="G9" s="8"/>
      <c r="I9" s="6"/>
      <c r="J9" s="13"/>
      <c r="K9" s="50"/>
      <c r="L9" s="32" t="s">
        <v>23</v>
      </c>
      <c r="M9" s="33"/>
      <c r="N9" s="33"/>
      <c r="O9" s="34"/>
      <c r="P9" s="51"/>
      <c r="Q9" s="14"/>
      <c r="R9" s="8"/>
      <c r="T9" s="45" t="s">
        <v>58</v>
      </c>
      <c r="U9" s="46"/>
      <c r="W9" s="230"/>
      <c r="X9" s="213"/>
      <c r="Y9" s="230"/>
      <c r="Z9" s="15" t="s">
        <v>48</v>
      </c>
      <c r="AA9" s="239"/>
      <c r="AB9" s="230"/>
      <c r="AC9" s="219"/>
      <c r="AD9" s="246"/>
      <c r="AE9" s="7"/>
      <c r="AF9" s="8"/>
    </row>
    <row r="10" spans="1:32" ht="18" customHeight="1">
      <c r="A10" s="6"/>
      <c r="B10" s="13"/>
      <c r="C10" s="7"/>
      <c r="D10" s="7"/>
      <c r="E10" s="7"/>
      <c r="F10" s="14"/>
      <c r="G10" s="8"/>
      <c r="I10" s="6"/>
      <c r="J10" s="13"/>
      <c r="K10" s="39"/>
      <c r="L10" s="40" t="s">
        <v>29</v>
      </c>
      <c r="M10" s="40"/>
      <c r="N10" s="40"/>
      <c r="O10" s="40"/>
      <c r="P10" s="41"/>
      <c r="Q10" s="14"/>
      <c r="R10" s="8"/>
      <c r="T10" s="5"/>
      <c r="U10" s="5"/>
      <c r="W10" s="230"/>
      <c r="X10" s="213"/>
      <c r="Y10" s="230"/>
      <c r="Z10" s="15" t="s">
        <v>51</v>
      </c>
      <c r="AA10" s="239"/>
      <c r="AB10" s="230"/>
      <c r="AC10" s="219"/>
      <c r="AD10" s="246"/>
      <c r="AE10" s="214" t="s">
        <v>7</v>
      </c>
      <c r="AF10" s="8"/>
    </row>
    <row r="11" spans="1:32" ht="18" customHeight="1">
      <c r="A11" s="6"/>
      <c r="B11" s="13"/>
      <c r="C11" s="32" t="s">
        <v>4</v>
      </c>
      <c r="D11" s="33"/>
      <c r="E11" s="34"/>
      <c r="F11" s="14"/>
      <c r="G11" s="8"/>
      <c r="I11" s="6"/>
      <c r="J11" s="13"/>
      <c r="K11" s="7"/>
      <c r="L11" s="7"/>
      <c r="M11" s="7"/>
      <c r="N11" s="7"/>
      <c r="O11" s="7"/>
      <c r="P11" s="7"/>
      <c r="Q11" s="14"/>
      <c r="R11" s="8"/>
      <c r="T11" s="45" t="s">
        <v>57</v>
      </c>
      <c r="U11" s="46"/>
      <c r="W11" s="230"/>
      <c r="X11" s="213"/>
      <c r="Y11" s="230"/>
      <c r="Z11" s="15" t="s">
        <v>50</v>
      </c>
      <c r="AA11" s="239"/>
      <c r="AB11" s="230"/>
      <c r="AC11" s="219"/>
      <c r="AD11" s="246"/>
      <c r="AE11" s="215"/>
      <c r="AF11" s="8"/>
    </row>
    <row r="12" spans="1:32" ht="18" customHeight="1">
      <c r="A12" s="6"/>
      <c r="B12" s="13"/>
      <c r="C12" s="7"/>
      <c r="D12" s="7"/>
      <c r="E12" s="7"/>
      <c r="F12" s="14"/>
      <c r="G12" s="8"/>
      <c r="I12" s="6"/>
      <c r="J12" s="13"/>
      <c r="K12" s="35" t="s">
        <v>22</v>
      </c>
      <c r="L12" s="36"/>
      <c r="M12" s="36"/>
      <c r="N12" s="36"/>
      <c r="O12" s="36"/>
      <c r="P12" s="38"/>
      <c r="Q12" s="14"/>
      <c r="R12" s="8"/>
      <c r="T12" s="3"/>
      <c r="U12" s="3"/>
      <c r="W12" s="230"/>
      <c r="X12" s="213"/>
      <c r="Y12" s="230"/>
      <c r="Z12" s="15"/>
      <c r="AA12" s="239"/>
      <c r="AB12" s="231"/>
      <c r="AC12" s="219"/>
      <c r="AD12" s="247"/>
      <c r="AE12" s="19"/>
      <c r="AF12" s="20"/>
    </row>
    <row r="13" spans="1:26" ht="18" customHeight="1">
      <c r="A13" s="6"/>
      <c r="B13" s="13"/>
      <c r="C13" s="32" t="s">
        <v>13</v>
      </c>
      <c r="D13" s="33"/>
      <c r="E13" s="34"/>
      <c r="F13" s="14"/>
      <c r="G13" s="8"/>
      <c r="I13" s="6"/>
      <c r="J13" s="13"/>
      <c r="K13" s="50"/>
      <c r="L13" s="32" t="s">
        <v>30</v>
      </c>
      <c r="M13" s="33"/>
      <c r="N13" s="33"/>
      <c r="O13" s="34"/>
      <c r="P13" s="51"/>
      <c r="Q13" s="14"/>
      <c r="R13" s="8"/>
      <c r="T13" s="47" t="s">
        <v>59</v>
      </c>
      <c r="U13" s="48"/>
      <c r="W13" s="230"/>
      <c r="Y13" s="230"/>
      <c r="Z13" s="15" t="s">
        <v>53</v>
      </c>
    </row>
    <row r="14" spans="1:26" ht="18" customHeight="1">
      <c r="A14" s="6"/>
      <c r="B14" s="16"/>
      <c r="C14" s="17"/>
      <c r="D14" s="17"/>
      <c r="E14" s="17"/>
      <c r="F14" s="18"/>
      <c r="G14" s="8"/>
      <c r="I14" s="6"/>
      <c r="J14" s="13"/>
      <c r="K14" s="50"/>
      <c r="L14" s="32" t="s">
        <v>31</v>
      </c>
      <c r="M14" s="33"/>
      <c r="N14" s="33"/>
      <c r="O14" s="34"/>
      <c r="P14" s="51"/>
      <c r="Q14" s="14"/>
      <c r="R14" s="8"/>
      <c r="T14" s="260" t="s">
        <v>60</v>
      </c>
      <c r="U14" s="261"/>
      <c r="W14" s="230"/>
      <c r="Y14" s="230"/>
      <c r="Z14" s="15"/>
    </row>
    <row r="15" spans="1:29" ht="18" customHeight="1">
      <c r="A15" s="6"/>
      <c r="B15" s="7"/>
      <c r="C15" s="7"/>
      <c r="D15" s="7"/>
      <c r="E15" s="7"/>
      <c r="F15" s="7"/>
      <c r="G15" s="8"/>
      <c r="I15" s="6"/>
      <c r="J15" s="13"/>
      <c r="K15" s="39"/>
      <c r="L15" s="40" t="s">
        <v>32</v>
      </c>
      <c r="M15" s="40"/>
      <c r="N15" s="40"/>
      <c r="O15" s="40"/>
      <c r="P15" s="41"/>
      <c r="Q15" s="14"/>
      <c r="R15" s="8"/>
      <c r="T15" s="262"/>
      <c r="U15" s="263"/>
      <c r="W15" s="230"/>
      <c r="X15" s="213" t="s">
        <v>41</v>
      </c>
      <c r="Y15" s="230"/>
      <c r="Z15" s="15"/>
      <c r="AA15" s="213" t="s">
        <v>41</v>
      </c>
      <c r="AB15" s="229" t="s">
        <v>42</v>
      </c>
      <c r="AC15" s="213" t="s">
        <v>41</v>
      </c>
    </row>
    <row r="16" spans="1:29" ht="18" customHeight="1" thickBot="1">
      <c r="A16" s="6"/>
      <c r="B16" s="9" t="s">
        <v>5</v>
      </c>
      <c r="C16" s="10"/>
      <c r="D16" s="10"/>
      <c r="E16" s="10"/>
      <c r="F16" s="11"/>
      <c r="G16" s="8"/>
      <c r="I16" s="6"/>
      <c r="J16" s="13"/>
      <c r="K16" s="7"/>
      <c r="L16" s="7"/>
      <c r="M16" s="7"/>
      <c r="N16" s="7"/>
      <c r="O16" s="7"/>
      <c r="P16" s="7"/>
      <c r="Q16" s="14"/>
      <c r="R16" s="8"/>
      <c r="W16" s="230"/>
      <c r="X16" s="213"/>
      <c r="Y16" s="230"/>
      <c r="Z16" s="15" t="s">
        <v>54</v>
      </c>
      <c r="AA16" s="213"/>
      <c r="AB16" s="230"/>
      <c r="AC16" s="213"/>
    </row>
    <row r="17" spans="1:32" ht="18" customHeight="1" thickTop="1">
      <c r="A17" s="6"/>
      <c r="B17" s="13"/>
      <c r="C17" s="32" t="s">
        <v>6</v>
      </c>
      <c r="D17" s="33"/>
      <c r="E17" s="34"/>
      <c r="F17" s="14"/>
      <c r="G17" s="8"/>
      <c r="I17" s="6"/>
      <c r="J17" s="13"/>
      <c r="K17" s="35" t="s">
        <v>24</v>
      </c>
      <c r="L17" s="36"/>
      <c r="M17" s="36"/>
      <c r="N17" s="36"/>
      <c r="O17" s="36"/>
      <c r="P17" s="38"/>
      <c r="Q17" s="14"/>
      <c r="R17" s="8"/>
      <c r="T17" s="248" t="s">
        <v>72</v>
      </c>
      <c r="U17" s="249"/>
      <c r="W17" s="230"/>
      <c r="X17" s="213"/>
      <c r="Y17" s="230"/>
      <c r="Z17" s="241" t="s">
        <v>61</v>
      </c>
      <c r="AA17" s="213"/>
      <c r="AB17" s="230"/>
      <c r="AC17" s="213"/>
      <c r="AD17" s="220" t="s">
        <v>43</v>
      </c>
      <c r="AE17" s="221"/>
      <c r="AF17" s="222"/>
    </row>
    <row r="18" spans="1:32" ht="18" customHeight="1">
      <c r="A18" s="6"/>
      <c r="B18" s="13"/>
      <c r="C18" s="7"/>
      <c r="D18" s="7"/>
      <c r="E18" s="7"/>
      <c r="F18" s="14"/>
      <c r="G18" s="8"/>
      <c r="I18" s="6"/>
      <c r="J18" s="13"/>
      <c r="K18" s="50"/>
      <c r="L18" s="32" t="s">
        <v>25</v>
      </c>
      <c r="M18" s="33"/>
      <c r="N18" s="33"/>
      <c r="O18" s="34"/>
      <c r="P18" s="51"/>
      <c r="Q18" s="14"/>
      <c r="R18" s="8"/>
      <c r="T18" s="250"/>
      <c r="U18" s="251"/>
      <c r="W18" s="230"/>
      <c r="X18" s="213"/>
      <c r="Y18" s="230"/>
      <c r="Z18" s="241"/>
      <c r="AA18" s="213"/>
      <c r="AB18" s="230"/>
      <c r="AC18" s="213"/>
      <c r="AD18" s="223"/>
      <c r="AE18" s="224"/>
      <c r="AF18" s="225"/>
    </row>
    <row r="19" spans="1:32" ht="18" customHeight="1">
      <c r="A19" s="6"/>
      <c r="B19" s="13"/>
      <c r="C19" s="32" t="s">
        <v>7</v>
      </c>
      <c r="D19" s="33"/>
      <c r="E19" s="34"/>
      <c r="F19" s="14"/>
      <c r="G19" s="8"/>
      <c r="I19" s="6"/>
      <c r="J19" s="13"/>
      <c r="K19" s="50"/>
      <c r="L19" s="32" t="s">
        <v>33</v>
      </c>
      <c r="M19" s="33"/>
      <c r="N19" s="33"/>
      <c r="O19" s="34"/>
      <c r="P19" s="51"/>
      <c r="Q19" s="14"/>
      <c r="R19" s="8"/>
      <c r="T19" s="250"/>
      <c r="U19" s="251"/>
      <c r="W19" s="230"/>
      <c r="X19" s="213"/>
      <c r="Y19" s="230"/>
      <c r="Z19" s="21"/>
      <c r="AA19" s="213"/>
      <c r="AB19" s="230"/>
      <c r="AC19" s="213"/>
      <c r="AD19" s="226"/>
      <c r="AE19" s="227"/>
      <c r="AF19" s="228"/>
    </row>
    <row r="20" spans="1:29" ht="18" customHeight="1">
      <c r="A20" s="6"/>
      <c r="B20" s="13"/>
      <c r="C20" s="7"/>
      <c r="D20" s="7"/>
      <c r="E20" s="7"/>
      <c r="F20" s="14"/>
      <c r="G20" s="8"/>
      <c r="I20" s="6"/>
      <c r="J20" s="13"/>
      <c r="K20" s="39"/>
      <c r="L20" s="40"/>
      <c r="M20" s="40"/>
      <c r="N20" s="40"/>
      <c r="O20" s="40"/>
      <c r="P20" s="41"/>
      <c r="Q20" s="14"/>
      <c r="R20" s="8"/>
      <c r="T20" s="250"/>
      <c r="U20" s="251"/>
      <c r="W20" s="230"/>
      <c r="X20" s="213"/>
      <c r="Y20" s="230"/>
      <c r="Z20" s="21"/>
      <c r="AA20" s="213"/>
      <c r="AB20" s="230"/>
      <c r="AC20" s="213"/>
    </row>
    <row r="21" spans="1:29" ht="18" customHeight="1" thickBot="1">
      <c r="A21" s="6"/>
      <c r="B21" s="13"/>
      <c r="C21" s="32" t="s">
        <v>12</v>
      </c>
      <c r="D21" s="33"/>
      <c r="E21" s="34"/>
      <c r="F21" s="14"/>
      <c r="G21" s="8"/>
      <c r="I21" s="6"/>
      <c r="J21" s="13"/>
      <c r="K21" s="7"/>
      <c r="L21" s="7"/>
      <c r="M21" s="7"/>
      <c r="N21" s="7"/>
      <c r="O21" s="7"/>
      <c r="P21" s="7"/>
      <c r="Q21" s="14"/>
      <c r="R21" s="8"/>
      <c r="T21" s="252"/>
      <c r="U21" s="253"/>
      <c r="W21" s="231"/>
      <c r="X21" s="213"/>
      <c r="Y21" s="231"/>
      <c r="Z21" s="22"/>
      <c r="AA21" s="213"/>
      <c r="AB21" s="231"/>
      <c r="AC21" s="213"/>
    </row>
    <row r="22" spans="1:18" ht="18" customHeight="1" thickTop="1">
      <c r="A22" s="6"/>
      <c r="B22" s="13"/>
      <c r="C22" s="7"/>
      <c r="D22" s="7"/>
      <c r="E22" s="7"/>
      <c r="F22" s="14"/>
      <c r="G22" s="8"/>
      <c r="I22" s="6"/>
      <c r="J22" s="13"/>
      <c r="K22" s="32" t="s">
        <v>34</v>
      </c>
      <c r="L22" s="33"/>
      <c r="M22" s="33"/>
      <c r="N22" s="33"/>
      <c r="O22" s="33"/>
      <c r="P22" s="34"/>
      <c r="Q22" s="14"/>
      <c r="R22" s="8"/>
    </row>
    <row r="23" spans="1:32" ht="18" customHeight="1">
      <c r="A23" s="6"/>
      <c r="B23" s="13"/>
      <c r="C23" s="32" t="s">
        <v>8</v>
      </c>
      <c r="D23" s="33"/>
      <c r="E23" s="34"/>
      <c r="F23" s="14"/>
      <c r="G23" s="8"/>
      <c r="I23" s="6"/>
      <c r="J23" s="13"/>
      <c r="K23" s="7"/>
      <c r="L23" s="7"/>
      <c r="M23" s="7"/>
      <c r="N23" s="7"/>
      <c r="O23" s="7"/>
      <c r="P23" s="7"/>
      <c r="Q23" s="14"/>
      <c r="R23" s="8"/>
      <c r="T23" s="243" t="s">
        <v>62</v>
      </c>
      <c r="U23" s="244"/>
      <c r="W23" s="45" t="s">
        <v>35</v>
      </c>
      <c r="X23" s="49"/>
      <c r="Y23" s="49"/>
      <c r="Z23" s="49"/>
      <c r="AA23" s="49"/>
      <c r="AB23" s="49"/>
      <c r="AC23" s="49"/>
      <c r="AD23" s="49"/>
      <c r="AE23" s="49"/>
      <c r="AF23" s="46"/>
    </row>
    <row r="24" spans="1:21" ht="18" customHeight="1">
      <c r="A24" s="6"/>
      <c r="B24" s="13"/>
      <c r="C24" s="7"/>
      <c r="D24" s="7"/>
      <c r="E24" s="7"/>
      <c r="F24" s="14"/>
      <c r="G24" s="8"/>
      <c r="I24" s="6"/>
      <c r="J24" s="13"/>
      <c r="K24" s="32" t="s">
        <v>26</v>
      </c>
      <c r="L24" s="33"/>
      <c r="M24" s="33"/>
      <c r="N24" s="33"/>
      <c r="O24" s="33"/>
      <c r="P24" s="34"/>
      <c r="Q24" s="14"/>
      <c r="R24" s="8"/>
      <c r="T24" s="237"/>
      <c r="U24" s="238"/>
    </row>
    <row r="25" spans="1:32" ht="18" customHeight="1">
      <c r="A25" s="6"/>
      <c r="B25" s="13"/>
      <c r="C25" s="32" t="s">
        <v>9</v>
      </c>
      <c r="D25" s="33"/>
      <c r="E25" s="34"/>
      <c r="F25" s="14"/>
      <c r="G25" s="8"/>
      <c r="I25" s="6"/>
      <c r="J25" s="13"/>
      <c r="K25" s="7"/>
      <c r="L25" s="7"/>
      <c r="M25" s="7"/>
      <c r="N25" s="7"/>
      <c r="O25" s="7"/>
      <c r="P25" s="7"/>
      <c r="Q25" s="14"/>
      <c r="R25" s="8"/>
      <c r="W25" s="42" t="s">
        <v>71</v>
      </c>
      <c r="X25" s="43"/>
      <c r="Y25" s="43"/>
      <c r="Z25" s="43"/>
      <c r="AA25" s="43"/>
      <c r="AB25" s="43"/>
      <c r="AC25" s="43"/>
      <c r="AD25" s="43"/>
      <c r="AE25" s="43"/>
      <c r="AF25" s="44"/>
    </row>
    <row r="26" spans="1:18" ht="18" customHeight="1">
      <c r="A26" s="6"/>
      <c r="B26" s="16"/>
      <c r="C26" s="17"/>
      <c r="D26" s="17"/>
      <c r="E26" s="17"/>
      <c r="F26" s="18"/>
      <c r="G26" s="8"/>
      <c r="I26" s="6"/>
      <c r="J26" s="13"/>
      <c r="K26" s="32" t="s">
        <v>27</v>
      </c>
      <c r="L26" s="33"/>
      <c r="M26" s="33"/>
      <c r="N26" s="33"/>
      <c r="O26" s="33"/>
      <c r="P26" s="34"/>
      <c r="Q26" s="14"/>
      <c r="R26" s="8"/>
    </row>
    <row r="27" spans="1:32" ht="18" customHeight="1">
      <c r="A27" s="23"/>
      <c r="B27" s="19"/>
      <c r="C27" s="19"/>
      <c r="D27" s="19"/>
      <c r="E27" s="19"/>
      <c r="F27" s="19"/>
      <c r="G27" s="20"/>
      <c r="I27" s="6"/>
      <c r="J27" s="16"/>
      <c r="K27" s="17"/>
      <c r="L27" s="17"/>
      <c r="M27" s="17"/>
      <c r="N27" s="17"/>
      <c r="O27" s="17"/>
      <c r="P27" s="17"/>
      <c r="Q27" s="18"/>
      <c r="R27" s="8"/>
      <c r="W27" s="45" t="s">
        <v>36</v>
      </c>
      <c r="X27" s="49"/>
      <c r="Y27" s="49"/>
      <c r="Z27" s="49"/>
      <c r="AA27" s="49"/>
      <c r="AB27" s="49"/>
      <c r="AC27" s="49"/>
      <c r="AD27" s="49"/>
      <c r="AE27" s="49"/>
      <c r="AF27" s="46"/>
    </row>
    <row r="28" spans="9:21" ht="18" customHeight="1">
      <c r="I28" s="23"/>
      <c r="J28" s="19"/>
      <c r="K28" s="19"/>
      <c r="L28" s="19"/>
      <c r="M28" s="19"/>
      <c r="N28" s="19"/>
      <c r="O28" s="19"/>
      <c r="P28" s="19"/>
      <c r="Q28" s="19"/>
      <c r="R28" s="20"/>
      <c r="T28" s="234"/>
      <c r="U28" s="234"/>
    </row>
    <row r="29" spans="20:32" ht="18" customHeight="1">
      <c r="T29" s="234"/>
      <c r="U29" s="234"/>
      <c r="W29" s="229" t="s">
        <v>37</v>
      </c>
      <c r="X29" s="239" t="s">
        <v>41</v>
      </c>
      <c r="Y29" s="229" t="s">
        <v>38</v>
      </c>
      <c r="Z29" s="24" t="s">
        <v>46</v>
      </c>
      <c r="AA29" s="239" t="s">
        <v>41</v>
      </c>
      <c r="AB29" s="229" t="s">
        <v>39</v>
      </c>
      <c r="AC29" s="219" t="s">
        <v>41</v>
      </c>
      <c r="AD29" s="245" t="s">
        <v>40</v>
      </c>
      <c r="AE29" s="3"/>
      <c r="AF29" s="4"/>
    </row>
    <row r="30" spans="9:32" ht="18" customHeight="1">
      <c r="I30" s="25" t="s">
        <v>14</v>
      </c>
      <c r="J30" s="26"/>
      <c r="K30" s="26"/>
      <c r="L30" s="26"/>
      <c r="M30" s="26"/>
      <c r="N30" s="26"/>
      <c r="O30" s="26"/>
      <c r="P30" s="26"/>
      <c r="Q30" s="26"/>
      <c r="R30" s="27"/>
      <c r="T30" s="234"/>
      <c r="U30" s="234"/>
      <c r="W30" s="230"/>
      <c r="X30" s="239"/>
      <c r="Y30" s="230"/>
      <c r="Z30" s="28" t="s">
        <v>47</v>
      </c>
      <c r="AA30" s="239"/>
      <c r="AB30" s="230"/>
      <c r="AC30" s="219"/>
      <c r="AD30" s="246"/>
      <c r="AE30" s="214" t="s">
        <v>6</v>
      </c>
      <c r="AF30" s="8"/>
    </row>
    <row r="31" spans="9:32" ht="18" customHeight="1">
      <c r="I31" s="6"/>
      <c r="J31" s="35" t="s">
        <v>19</v>
      </c>
      <c r="K31" s="36"/>
      <c r="L31" s="36"/>
      <c r="M31" s="36"/>
      <c r="N31" s="36"/>
      <c r="O31" s="37"/>
      <c r="P31" s="37"/>
      <c r="Q31" s="38"/>
      <c r="R31" s="8"/>
      <c r="T31" s="243" t="s">
        <v>65</v>
      </c>
      <c r="U31" s="244"/>
      <c r="W31" s="230"/>
      <c r="X31" s="239"/>
      <c r="Y31" s="230"/>
      <c r="Z31" s="28" t="s">
        <v>48</v>
      </c>
      <c r="AA31" s="239"/>
      <c r="AB31" s="230"/>
      <c r="AC31" s="219"/>
      <c r="AD31" s="246"/>
      <c r="AE31" s="215"/>
      <c r="AF31" s="8"/>
    </row>
    <row r="32" spans="9:32" ht="18" customHeight="1">
      <c r="I32" s="6"/>
      <c r="J32" s="39"/>
      <c r="K32" s="40" t="s">
        <v>18</v>
      </c>
      <c r="L32" s="40"/>
      <c r="M32" s="40"/>
      <c r="N32" s="40"/>
      <c r="O32" s="40"/>
      <c r="P32" s="40"/>
      <c r="Q32" s="41"/>
      <c r="R32" s="8"/>
      <c r="T32" s="235"/>
      <c r="U32" s="236"/>
      <c r="W32" s="230"/>
      <c r="X32" s="239"/>
      <c r="Y32" s="230"/>
      <c r="Z32" s="28" t="s">
        <v>51</v>
      </c>
      <c r="AA32" s="239"/>
      <c r="AB32" s="230"/>
      <c r="AC32" s="219"/>
      <c r="AD32" s="246"/>
      <c r="AE32" s="7"/>
      <c r="AF32" s="8"/>
    </row>
    <row r="33" spans="9:32" ht="18" customHeight="1">
      <c r="I33" s="6"/>
      <c r="J33" s="32" t="s">
        <v>17</v>
      </c>
      <c r="K33" s="33"/>
      <c r="L33" s="33"/>
      <c r="M33" s="33"/>
      <c r="N33" s="33"/>
      <c r="O33" s="33"/>
      <c r="P33" s="33"/>
      <c r="Q33" s="34"/>
      <c r="R33" s="8"/>
      <c r="T33" s="235" t="s">
        <v>66</v>
      </c>
      <c r="U33" s="236"/>
      <c r="W33" s="230"/>
      <c r="X33" s="239"/>
      <c r="Y33" s="230"/>
      <c r="Z33" s="15" t="s">
        <v>54</v>
      </c>
      <c r="AA33" s="239"/>
      <c r="AB33" s="230"/>
      <c r="AC33" s="219"/>
      <c r="AD33" s="246"/>
      <c r="AE33" s="214" t="s">
        <v>7</v>
      </c>
      <c r="AF33" s="8"/>
    </row>
    <row r="34" spans="9:32" ht="18" customHeight="1">
      <c r="I34" s="23"/>
      <c r="J34" s="19"/>
      <c r="K34" s="19"/>
      <c r="L34" s="19"/>
      <c r="M34" s="19"/>
      <c r="N34" s="19"/>
      <c r="O34" s="19"/>
      <c r="P34" s="19"/>
      <c r="Q34" s="19"/>
      <c r="R34" s="20"/>
      <c r="T34" s="235"/>
      <c r="U34" s="236"/>
      <c r="W34" s="230"/>
      <c r="X34" s="239"/>
      <c r="Y34" s="230"/>
      <c r="Z34" s="241" t="s">
        <v>61</v>
      </c>
      <c r="AA34" s="239"/>
      <c r="AB34" s="230"/>
      <c r="AC34" s="219"/>
      <c r="AD34" s="246"/>
      <c r="AE34" s="215"/>
      <c r="AF34" s="8"/>
    </row>
    <row r="35" spans="20:32" ht="18" customHeight="1">
      <c r="T35" s="235"/>
      <c r="U35" s="236"/>
      <c r="W35" s="231"/>
      <c r="X35" s="239"/>
      <c r="Y35" s="231"/>
      <c r="Z35" s="242"/>
      <c r="AA35" s="239"/>
      <c r="AB35" s="231"/>
      <c r="AC35" s="219"/>
      <c r="AD35" s="247"/>
      <c r="AE35" s="19"/>
      <c r="AF35" s="20"/>
    </row>
    <row r="36" spans="9:32" ht="18" customHeight="1" thickBot="1">
      <c r="I36" s="2" t="s">
        <v>20</v>
      </c>
      <c r="J36" s="3"/>
      <c r="K36" s="3"/>
      <c r="L36" s="3"/>
      <c r="M36" s="3"/>
      <c r="N36" s="3"/>
      <c r="O36" s="3"/>
      <c r="P36" s="3"/>
      <c r="Q36" s="3"/>
      <c r="R36" s="4"/>
      <c r="T36" s="235"/>
      <c r="U36" s="236"/>
      <c r="W36" s="232"/>
      <c r="Z36" s="29"/>
      <c r="AA36" s="30"/>
      <c r="AB36" s="31"/>
      <c r="AC36" s="30"/>
      <c r="AD36" s="31"/>
      <c r="AE36" s="7"/>
      <c r="AF36" s="7"/>
    </row>
    <row r="37" spans="9:32" ht="18" customHeight="1" thickBot="1" thickTop="1">
      <c r="I37" s="6"/>
      <c r="J37" s="32" t="s">
        <v>15</v>
      </c>
      <c r="K37" s="33"/>
      <c r="L37" s="33"/>
      <c r="M37" s="33"/>
      <c r="N37" s="33"/>
      <c r="O37" s="33"/>
      <c r="P37" s="33"/>
      <c r="Q37" s="34"/>
      <c r="R37" s="8"/>
      <c r="T37" s="237"/>
      <c r="U37" s="238"/>
      <c r="W37" s="233"/>
      <c r="Z37" s="29"/>
      <c r="AD37" s="216" t="s">
        <v>68</v>
      </c>
      <c r="AE37" s="217"/>
      <c r="AF37" s="218"/>
    </row>
    <row r="38" spans="9:32" ht="18" customHeight="1" thickBot="1" thickTop="1">
      <c r="I38" s="6"/>
      <c r="J38" s="32" t="s">
        <v>16</v>
      </c>
      <c r="K38" s="33"/>
      <c r="L38" s="33"/>
      <c r="M38" s="33"/>
      <c r="N38" s="33"/>
      <c r="O38" s="33"/>
      <c r="P38" s="33"/>
      <c r="Q38" s="34"/>
      <c r="R38" s="8"/>
      <c r="T38" s="7"/>
      <c r="U38" s="7"/>
      <c r="W38" s="229" t="s">
        <v>44</v>
      </c>
      <c r="X38" s="239" t="s">
        <v>41</v>
      </c>
      <c r="Y38" s="229" t="s">
        <v>45</v>
      </c>
      <c r="Z38" s="240" t="s">
        <v>52</v>
      </c>
      <c r="AA38" s="239" t="s">
        <v>41</v>
      </c>
      <c r="AB38" s="229" t="s">
        <v>42</v>
      </c>
      <c r="AC38" s="213" t="s">
        <v>41</v>
      </c>
      <c r="AD38" s="216" t="s">
        <v>69</v>
      </c>
      <c r="AE38" s="217"/>
      <c r="AF38" s="218"/>
    </row>
    <row r="39" spans="9:29" ht="18" customHeight="1" thickTop="1">
      <c r="I39" s="23"/>
      <c r="J39" s="19"/>
      <c r="K39" s="19"/>
      <c r="L39" s="19"/>
      <c r="M39" s="19"/>
      <c r="N39" s="19"/>
      <c r="O39" s="19"/>
      <c r="P39" s="19"/>
      <c r="Q39" s="19"/>
      <c r="R39" s="20"/>
      <c r="T39" s="243" t="s">
        <v>67</v>
      </c>
      <c r="U39" s="244"/>
      <c r="W39" s="230"/>
      <c r="X39" s="239"/>
      <c r="Y39" s="230"/>
      <c r="Z39" s="241"/>
      <c r="AA39" s="239"/>
      <c r="AB39" s="230"/>
      <c r="AC39" s="213"/>
    </row>
    <row r="40" spans="20:32" ht="18" customHeight="1">
      <c r="T40" s="235"/>
      <c r="U40" s="236"/>
      <c r="V40" s="8"/>
      <c r="W40" s="230"/>
      <c r="X40" s="239"/>
      <c r="Y40" s="230"/>
      <c r="Z40" s="241"/>
      <c r="AA40" s="239"/>
      <c r="AB40" s="230"/>
      <c r="AC40" s="213"/>
      <c r="AD40" s="220" t="s">
        <v>43</v>
      </c>
      <c r="AE40" s="221"/>
      <c r="AF40" s="222"/>
    </row>
    <row r="41" spans="20:32" ht="18" customHeight="1">
      <c r="T41" s="237"/>
      <c r="U41" s="238"/>
      <c r="W41" s="230"/>
      <c r="X41" s="239"/>
      <c r="Y41" s="230"/>
      <c r="Z41" s="241"/>
      <c r="AA41" s="239"/>
      <c r="AB41" s="230"/>
      <c r="AC41" s="213"/>
      <c r="AD41" s="223"/>
      <c r="AE41" s="224"/>
      <c r="AF41" s="225"/>
    </row>
    <row r="42" spans="23:32" ht="18" customHeight="1">
      <c r="W42" s="230"/>
      <c r="X42" s="239"/>
      <c r="Y42" s="230"/>
      <c r="Z42" s="241"/>
      <c r="AA42" s="239"/>
      <c r="AB42" s="230"/>
      <c r="AC42" s="213"/>
      <c r="AD42" s="226"/>
      <c r="AE42" s="227"/>
      <c r="AF42" s="228"/>
    </row>
    <row r="43" spans="23:29" ht="18" customHeight="1">
      <c r="W43" s="230"/>
      <c r="X43" s="239"/>
      <c r="Y43" s="230"/>
      <c r="Z43" s="241"/>
      <c r="AA43" s="239"/>
      <c r="AB43" s="230"/>
      <c r="AC43" s="213"/>
    </row>
    <row r="44" spans="23:29" ht="18" customHeight="1">
      <c r="W44" s="230"/>
      <c r="X44" s="239"/>
      <c r="Y44" s="230"/>
      <c r="Z44" s="241"/>
      <c r="AA44" s="239"/>
      <c r="AB44" s="230"/>
      <c r="AC44" s="213"/>
    </row>
    <row r="45" spans="23:28" ht="18" customHeight="1">
      <c r="W45" s="231"/>
      <c r="X45" s="239"/>
      <c r="Y45" s="231"/>
      <c r="Z45" s="242"/>
      <c r="AA45" s="239"/>
      <c r="AB45" s="231"/>
    </row>
    <row r="47" spans="23:32" ht="18" customHeight="1">
      <c r="W47" s="45" t="s">
        <v>35</v>
      </c>
      <c r="X47" s="49"/>
      <c r="Y47" s="49"/>
      <c r="Z47" s="49"/>
      <c r="AA47" s="49"/>
      <c r="AB47" s="49"/>
      <c r="AC47" s="49"/>
      <c r="AD47" s="49"/>
      <c r="AE47" s="49"/>
      <c r="AF47" s="46"/>
    </row>
  </sheetData>
  <sheetProtection/>
  <mergeCells count="45">
    <mergeCell ref="T31:U32"/>
    <mergeCell ref="AA29:AA35"/>
    <mergeCell ref="AB29:AB35"/>
    <mergeCell ref="X15:X21"/>
    <mergeCell ref="AD29:AD35"/>
    <mergeCell ref="T2:U2"/>
    <mergeCell ref="T6:U7"/>
    <mergeCell ref="T14:U15"/>
    <mergeCell ref="X6:X12"/>
    <mergeCell ref="W29:W35"/>
    <mergeCell ref="AB15:AB21"/>
    <mergeCell ref="AD6:AD12"/>
    <mergeCell ref="AA6:AA12"/>
    <mergeCell ref="AB6:AB12"/>
    <mergeCell ref="T17:U21"/>
    <mergeCell ref="AA15:AA21"/>
    <mergeCell ref="Z17:Z18"/>
    <mergeCell ref="Z38:Z45"/>
    <mergeCell ref="W6:W21"/>
    <mergeCell ref="Y6:Y21"/>
    <mergeCell ref="T39:U41"/>
    <mergeCell ref="AC29:AC35"/>
    <mergeCell ref="Y38:Y45"/>
    <mergeCell ref="Z34:Z35"/>
    <mergeCell ref="T23:U24"/>
    <mergeCell ref="AC15:AC21"/>
    <mergeCell ref="W38:W45"/>
    <mergeCell ref="AB38:AB45"/>
    <mergeCell ref="W36:W37"/>
    <mergeCell ref="T28:U30"/>
    <mergeCell ref="T33:U37"/>
    <mergeCell ref="AD38:AF38"/>
    <mergeCell ref="AD40:AF42"/>
    <mergeCell ref="Y29:Y35"/>
    <mergeCell ref="AA38:AA45"/>
    <mergeCell ref="X38:X45"/>
    <mergeCell ref="X29:X35"/>
    <mergeCell ref="AC38:AC44"/>
    <mergeCell ref="AE7:AE8"/>
    <mergeCell ref="AE10:AE11"/>
    <mergeCell ref="AE30:AE31"/>
    <mergeCell ref="AE33:AE34"/>
    <mergeCell ref="AD37:AF37"/>
    <mergeCell ref="AC6:AC12"/>
    <mergeCell ref="AD17:AF1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8" r:id="rId3"/>
  <headerFooter>
    <oddFooter>&amp;L&amp;G</oddFooter>
  </headerFooter>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F325"/>
  <sheetViews>
    <sheetView zoomScalePageLayoutView="0" workbookViewId="0" topLeftCell="A211">
      <selection activeCell="B228" sqref="B228"/>
    </sheetView>
  </sheetViews>
  <sheetFormatPr defaultColWidth="9.00390625" defaultRowHeight="15" customHeight="1"/>
  <cols>
    <col min="1" max="1" width="7.125" style="0" customWidth="1"/>
    <col min="2" max="2" width="42.875" style="56" customWidth="1"/>
    <col min="3" max="3" width="12.75390625" style="57" customWidth="1"/>
    <col min="4" max="4" width="7.125" style="0" customWidth="1"/>
    <col min="5" max="5" width="42.875" style="56" customWidth="1"/>
    <col min="6" max="6" width="12.75390625" style="57" customWidth="1"/>
  </cols>
  <sheetData>
    <row r="1" ht="15" customHeight="1">
      <c r="A1" t="s">
        <v>182</v>
      </c>
    </row>
    <row r="3" ht="15" customHeight="1">
      <c r="A3" t="s">
        <v>180</v>
      </c>
    </row>
    <row r="4" spans="1:6" ht="15" customHeight="1">
      <c r="A4" s="58" t="s">
        <v>191</v>
      </c>
      <c r="B4" s="59"/>
      <c r="C4" s="60"/>
      <c r="D4" s="61"/>
      <c r="E4" s="59"/>
      <c r="F4" s="62"/>
    </row>
    <row r="5" spans="1:6" ht="15" customHeight="1">
      <c r="A5" t="s">
        <v>179</v>
      </c>
      <c r="B5" s="56" t="s">
        <v>186</v>
      </c>
      <c r="C5" s="57">
        <v>1200</v>
      </c>
      <c r="D5" t="s">
        <v>178</v>
      </c>
      <c r="E5" s="56" t="s">
        <v>188</v>
      </c>
      <c r="F5" s="57">
        <v>1200</v>
      </c>
    </row>
    <row r="6" spans="1:6" ht="15" customHeight="1">
      <c r="A6" t="s">
        <v>179</v>
      </c>
      <c r="B6" s="56" t="s">
        <v>187</v>
      </c>
      <c r="C6" s="57">
        <v>1200</v>
      </c>
      <c r="D6" t="s">
        <v>178</v>
      </c>
      <c r="E6" s="56" t="s">
        <v>189</v>
      </c>
      <c r="F6" s="57">
        <v>1200</v>
      </c>
    </row>
    <row r="8" spans="1:6" ht="15" customHeight="1">
      <c r="A8" s="58" t="s">
        <v>190</v>
      </c>
      <c r="B8" s="59"/>
      <c r="C8" s="60"/>
      <c r="D8" s="61"/>
      <c r="E8" s="59"/>
      <c r="F8" s="62"/>
    </row>
    <row r="9" spans="1:6" ht="15" customHeight="1">
      <c r="A9" s="63" t="s">
        <v>181</v>
      </c>
      <c r="B9" s="64"/>
      <c r="C9" s="65"/>
      <c r="D9" s="63"/>
      <c r="E9" s="64"/>
      <c r="F9" s="65"/>
    </row>
    <row r="10" spans="1:6" ht="15" customHeight="1">
      <c r="A10" s="63" t="s">
        <v>179</v>
      </c>
      <c r="B10" s="64" t="s">
        <v>192</v>
      </c>
      <c r="C10" s="65">
        <v>2400</v>
      </c>
      <c r="D10" s="63" t="s">
        <v>178</v>
      </c>
      <c r="E10" s="64" t="s">
        <v>188</v>
      </c>
      <c r="F10" s="65">
        <v>1200</v>
      </c>
    </row>
    <row r="11" spans="1:6" ht="15" customHeight="1">
      <c r="A11" s="63"/>
      <c r="B11" s="64"/>
      <c r="C11" s="65"/>
      <c r="D11" s="63" t="s">
        <v>178</v>
      </c>
      <c r="E11" s="64" t="s">
        <v>193</v>
      </c>
      <c r="F11" s="65">
        <v>1200</v>
      </c>
    </row>
    <row r="12" spans="1:6" ht="15" customHeight="1">
      <c r="A12" s="63" t="s">
        <v>210</v>
      </c>
      <c r="B12" s="64"/>
      <c r="C12" s="65"/>
      <c r="D12" s="63"/>
      <c r="E12" s="64"/>
      <c r="F12" s="65"/>
    </row>
    <row r="13" spans="1:6" ht="15" customHeight="1">
      <c r="A13" t="s">
        <v>179</v>
      </c>
      <c r="B13" s="56" t="s">
        <v>193</v>
      </c>
      <c r="C13" s="57">
        <v>1200</v>
      </c>
      <c r="D13" t="s">
        <v>178</v>
      </c>
      <c r="E13" s="56" t="s">
        <v>192</v>
      </c>
      <c r="F13" s="57">
        <v>1200</v>
      </c>
    </row>
    <row r="14" spans="1:6" ht="15" customHeight="1">
      <c r="A14" t="s">
        <v>179</v>
      </c>
      <c r="B14" s="56" t="s">
        <v>194</v>
      </c>
      <c r="C14" s="57">
        <v>1200</v>
      </c>
      <c r="D14" t="s">
        <v>178</v>
      </c>
      <c r="E14" s="56" t="s">
        <v>189</v>
      </c>
      <c r="F14" s="57">
        <v>1200</v>
      </c>
    </row>
    <row r="16" spans="1:6" ht="15" customHeight="1">
      <c r="A16" s="58" t="s">
        <v>183</v>
      </c>
      <c r="B16" s="59"/>
      <c r="C16" s="60"/>
      <c r="D16" s="61"/>
      <c r="E16" s="59"/>
      <c r="F16" s="62"/>
    </row>
    <row r="17" ht="15" customHeight="1">
      <c r="A17" t="s">
        <v>184</v>
      </c>
    </row>
    <row r="18" spans="1:6" ht="15" customHeight="1">
      <c r="A18" t="s">
        <v>179</v>
      </c>
      <c r="B18" s="56" t="s">
        <v>192</v>
      </c>
      <c r="C18" s="57">
        <v>2400</v>
      </c>
      <c r="D18" t="s">
        <v>178</v>
      </c>
      <c r="E18" s="56" t="s">
        <v>195</v>
      </c>
      <c r="F18" s="57">
        <v>2400</v>
      </c>
    </row>
    <row r="20" spans="1:6" ht="15" customHeight="1">
      <c r="A20" s="63" t="s">
        <v>185</v>
      </c>
      <c r="B20" s="64"/>
      <c r="C20" s="65"/>
      <c r="D20" s="63"/>
      <c r="E20" s="64"/>
      <c r="F20" s="65"/>
    </row>
    <row r="21" spans="1:6" ht="15" customHeight="1">
      <c r="A21" t="s">
        <v>179</v>
      </c>
      <c r="B21" s="56" t="s">
        <v>195</v>
      </c>
      <c r="C21" s="57">
        <v>240000</v>
      </c>
      <c r="D21" t="s">
        <v>178</v>
      </c>
      <c r="E21" s="56" t="s">
        <v>188</v>
      </c>
      <c r="F21" s="57">
        <v>120000</v>
      </c>
    </row>
    <row r="22" spans="4:6" ht="15" customHeight="1">
      <c r="D22" t="s">
        <v>178</v>
      </c>
      <c r="E22" s="56" t="s">
        <v>192</v>
      </c>
      <c r="F22" s="57">
        <v>120000</v>
      </c>
    </row>
    <row r="23" spans="1:6" ht="15" customHeight="1">
      <c r="A23" t="s">
        <v>179</v>
      </c>
      <c r="B23" s="56" t="s">
        <v>194</v>
      </c>
      <c r="C23" s="57">
        <v>120000</v>
      </c>
      <c r="D23" t="s">
        <v>178</v>
      </c>
      <c r="E23" s="56" t="s">
        <v>189</v>
      </c>
      <c r="F23" s="57">
        <v>120000</v>
      </c>
    </row>
    <row r="25" ht="15" customHeight="1">
      <c r="A25" t="s">
        <v>204</v>
      </c>
    </row>
    <row r="26" spans="1:6" ht="15" customHeight="1">
      <c r="A26" s="58" t="s">
        <v>196</v>
      </c>
      <c r="B26" s="59"/>
      <c r="C26" s="60"/>
      <c r="D26" s="61"/>
      <c r="E26" s="59"/>
      <c r="F26" s="62"/>
    </row>
    <row r="27" spans="1:6" ht="15" customHeight="1">
      <c r="A27" s="58" t="s">
        <v>197</v>
      </c>
      <c r="B27" s="59"/>
      <c r="C27" s="60"/>
      <c r="D27" s="61"/>
      <c r="E27" s="59"/>
      <c r="F27" s="62"/>
    </row>
    <row r="28" ht="15" customHeight="1">
      <c r="A28" t="s">
        <v>184</v>
      </c>
    </row>
    <row r="29" spans="1:6" ht="15" customHeight="1">
      <c r="A29" t="s">
        <v>179</v>
      </c>
      <c r="B29" s="56" t="s">
        <v>194</v>
      </c>
      <c r="C29" s="57">
        <v>23100</v>
      </c>
      <c r="D29" t="s">
        <v>178</v>
      </c>
      <c r="E29" s="56" t="s">
        <v>217</v>
      </c>
      <c r="F29" s="57">
        <v>22000</v>
      </c>
    </row>
    <row r="30" spans="5:6" ht="15" customHeight="1">
      <c r="E30" s="56" t="s">
        <v>207</v>
      </c>
      <c r="F30" s="57">
        <v>1000</v>
      </c>
    </row>
    <row r="31" spans="5:6" ht="15" customHeight="1">
      <c r="E31" s="56" t="s">
        <v>198</v>
      </c>
      <c r="F31" s="57">
        <v>100</v>
      </c>
    </row>
    <row r="32" spans="1:6" ht="15" customHeight="1">
      <c r="A32" s="63" t="s">
        <v>209</v>
      </c>
      <c r="B32" s="64"/>
      <c r="C32" s="65"/>
      <c r="D32" s="63"/>
      <c r="E32" s="64"/>
      <c r="F32" s="65"/>
    </row>
    <row r="33" spans="1:6" ht="15" customHeight="1">
      <c r="A33" t="s">
        <v>179</v>
      </c>
      <c r="B33" s="56" t="s">
        <v>198</v>
      </c>
      <c r="C33" s="57">
        <v>100</v>
      </c>
      <c r="D33" t="s">
        <v>178</v>
      </c>
      <c r="E33" s="56" t="s">
        <v>194</v>
      </c>
      <c r="F33" s="57">
        <v>100</v>
      </c>
    </row>
    <row r="34" spans="1:6" ht="15" customHeight="1">
      <c r="A34" t="s">
        <v>179</v>
      </c>
      <c r="B34" s="56" t="s">
        <v>192</v>
      </c>
      <c r="C34" s="57">
        <v>100</v>
      </c>
      <c r="D34" t="s">
        <v>178</v>
      </c>
      <c r="E34" s="56" t="s">
        <v>199</v>
      </c>
      <c r="F34" s="57">
        <v>100</v>
      </c>
    </row>
    <row r="36" spans="1:6" ht="15" customHeight="1">
      <c r="A36" s="58" t="s">
        <v>200</v>
      </c>
      <c r="B36" s="59"/>
      <c r="C36" s="60"/>
      <c r="D36" s="61"/>
      <c r="E36" s="59"/>
      <c r="F36" s="62"/>
    </row>
    <row r="37" ht="15" customHeight="1">
      <c r="A37" t="s">
        <v>202</v>
      </c>
    </row>
    <row r="38" spans="1:6" ht="15" customHeight="1">
      <c r="A38" t="s">
        <v>179</v>
      </c>
      <c r="B38" s="56" t="s">
        <v>201</v>
      </c>
      <c r="C38" s="57">
        <v>23000</v>
      </c>
      <c r="D38" t="s">
        <v>178</v>
      </c>
      <c r="E38" s="56" t="s">
        <v>217</v>
      </c>
      <c r="F38" s="57">
        <v>22000</v>
      </c>
    </row>
    <row r="39" spans="4:6" ht="15" customHeight="1">
      <c r="D39" t="s">
        <v>178</v>
      </c>
      <c r="E39" s="56" t="s">
        <v>207</v>
      </c>
      <c r="F39" s="57">
        <v>1000</v>
      </c>
    </row>
    <row r="40" spans="1:6" ht="15" customHeight="1">
      <c r="A40" t="s">
        <v>179</v>
      </c>
      <c r="B40" s="56" t="s">
        <v>203</v>
      </c>
      <c r="C40" s="57">
        <v>100</v>
      </c>
      <c r="D40" t="s">
        <v>178</v>
      </c>
      <c r="E40" s="56" t="s">
        <v>199</v>
      </c>
      <c r="F40" s="57">
        <v>100</v>
      </c>
    </row>
    <row r="41" ht="15" customHeight="1">
      <c r="A41" t="s">
        <v>184</v>
      </c>
    </row>
    <row r="42" spans="1:6" ht="15" customHeight="1">
      <c r="A42" t="s">
        <v>179</v>
      </c>
      <c r="B42" s="56" t="s">
        <v>194</v>
      </c>
      <c r="C42" s="57">
        <v>23100</v>
      </c>
      <c r="D42" t="s">
        <v>178</v>
      </c>
      <c r="E42" s="56" t="s">
        <v>201</v>
      </c>
      <c r="F42" s="57">
        <v>23000</v>
      </c>
    </row>
    <row r="43" spans="4:6" ht="15" customHeight="1">
      <c r="D43" t="s">
        <v>178</v>
      </c>
      <c r="E43" s="56" t="s">
        <v>198</v>
      </c>
      <c r="F43" s="57">
        <v>100</v>
      </c>
    </row>
    <row r="44" ht="15" customHeight="1">
      <c r="A44" t="s">
        <v>209</v>
      </c>
    </row>
    <row r="45" spans="1:6" ht="15" customHeight="1">
      <c r="A45" t="s">
        <v>179</v>
      </c>
      <c r="B45" s="56" t="s">
        <v>198</v>
      </c>
      <c r="C45" s="57">
        <v>100</v>
      </c>
      <c r="D45" t="s">
        <v>178</v>
      </c>
      <c r="E45" s="56" t="s">
        <v>194</v>
      </c>
      <c r="F45" s="57">
        <v>100</v>
      </c>
    </row>
    <row r="46" spans="1:6" ht="15" customHeight="1">
      <c r="A46" t="s">
        <v>179</v>
      </c>
      <c r="B46" s="56" t="s">
        <v>192</v>
      </c>
      <c r="C46" s="57">
        <v>100</v>
      </c>
      <c r="D46" t="s">
        <v>178</v>
      </c>
      <c r="E46" s="56" t="s">
        <v>203</v>
      </c>
      <c r="F46" s="57">
        <v>100</v>
      </c>
    </row>
    <row r="48" spans="1:6" ht="15" customHeight="1">
      <c r="A48" s="58" t="s">
        <v>205</v>
      </c>
      <c r="B48" s="59"/>
      <c r="C48" s="60"/>
      <c r="D48" s="61"/>
      <c r="E48" s="59"/>
      <c r="F48" s="62"/>
    </row>
    <row r="49" ht="15" customHeight="1">
      <c r="A49" t="s">
        <v>206</v>
      </c>
    </row>
    <row r="50" spans="1:6" ht="15" customHeight="1">
      <c r="A50" t="s">
        <v>179</v>
      </c>
      <c r="B50" s="56" t="s">
        <v>201</v>
      </c>
      <c r="C50" s="57">
        <v>16168870</v>
      </c>
      <c r="D50" t="s">
        <v>178</v>
      </c>
      <c r="E50" s="56" t="s">
        <v>217</v>
      </c>
      <c r="F50" s="57">
        <v>12520982</v>
      </c>
    </row>
    <row r="51" spans="4:6" ht="15" customHeight="1">
      <c r="D51" t="s">
        <v>178</v>
      </c>
      <c r="E51" s="56" t="s">
        <v>218</v>
      </c>
      <c r="F51" s="57">
        <v>2771420</v>
      </c>
    </row>
    <row r="52" spans="4:6" ht="15" customHeight="1">
      <c r="D52" t="s">
        <v>178</v>
      </c>
      <c r="E52" s="56" t="s">
        <v>207</v>
      </c>
      <c r="F52" s="57">
        <v>876468</v>
      </c>
    </row>
    <row r="53" spans="1:6" ht="15" customHeight="1">
      <c r="A53" t="s">
        <v>179</v>
      </c>
      <c r="B53" s="56" t="s">
        <v>203</v>
      </c>
      <c r="C53" s="57">
        <v>125209</v>
      </c>
      <c r="D53" t="s">
        <v>178</v>
      </c>
      <c r="E53" s="56" t="s">
        <v>199</v>
      </c>
      <c r="F53" s="57">
        <v>125209</v>
      </c>
    </row>
    <row r="55" spans="1:6" ht="15" customHeight="1">
      <c r="A55" s="58" t="s">
        <v>208</v>
      </c>
      <c r="B55" s="59"/>
      <c r="C55" s="60"/>
      <c r="D55" s="61"/>
      <c r="E55" s="59"/>
      <c r="F55" s="62"/>
    </row>
    <row r="56" spans="1:6" ht="15" customHeight="1">
      <c r="A56" t="s">
        <v>179</v>
      </c>
      <c r="B56" s="56" t="s">
        <v>194</v>
      </c>
      <c r="C56" s="57">
        <v>128000</v>
      </c>
      <c r="D56" t="s">
        <v>178</v>
      </c>
      <c r="E56" s="56" t="s">
        <v>201</v>
      </c>
      <c r="F56" s="57">
        <v>127000</v>
      </c>
    </row>
    <row r="57" spans="4:6" ht="15" customHeight="1">
      <c r="D57" t="s">
        <v>178</v>
      </c>
      <c r="E57" s="56" t="s">
        <v>198</v>
      </c>
      <c r="F57" s="57">
        <v>1000</v>
      </c>
    </row>
    <row r="58" ht="15" customHeight="1">
      <c r="A58" t="s">
        <v>209</v>
      </c>
    </row>
    <row r="59" spans="1:6" ht="15" customHeight="1">
      <c r="A59" t="s">
        <v>179</v>
      </c>
      <c r="B59" s="56" t="s">
        <v>198</v>
      </c>
      <c r="C59" s="57">
        <v>1000</v>
      </c>
      <c r="D59" t="s">
        <v>178</v>
      </c>
      <c r="E59" s="56" t="s">
        <v>194</v>
      </c>
      <c r="F59" s="57">
        <v>1000</v>
      </c>
    </row>
    <row r="60" spans="1:6" ht="15" customHeight="1">
      <c r="A60" t="s">
        <v>179</v>
      </c>
      <c r="B60" s="56" t="s">
        <v>192</v>
      </c>
      <c r="C60" s="57">
        <v>1000</v>
      </c>
      <c r="D60" t="s">
        <v>178</v>
      </c>
      <c r="E60" s="56" t="s">
        <v>203</v>
      </c>
      <c r="F60" s="57">
        <v>1000</v>
      </c>
    </row>
    <row r="62" spans="1:6" ht="15" customHeight="1">
      <c r="A62" s="58" t="s">
        <v>211</v>
      </c>
      <c r="B62" s="59"/>
      <c r="C62" s="60"/>
      <c r="D62" s="61"/>
      <c r="E62" s="59"/>
      <c r="F62" s="62"/>
    </row>
    <row r="63" spans="1:6" ht="15" customHeight="1">
      <c r="A63" t="s">
        <v>179</v>
      </c>
      <c r="B63" s="56" t="s">
        <v>201</v>
      </c>
      <c r="C63" s="57">
        <v>16294079</v>
      </c>
      <c r="D63" t="s">
        <v>178</v>
      </c>
      <c r="E63" s="56" t="s">
        <v>217</v>
      </c>
      <c r="F63" s="57">
        <v>12520982</v>
      </c>
    </row>
    <row r="64" spans="4:6" ht="15" customHeight="1">
      <c r="D64" t="s">
        <v>178</v>
      </c>
      <c r="E64" s="56" t="s">
        <v>218</v>
      </c>
      <c r="F64" s="57">
        <v>2771420</v>
      </c>
    </row>
    <row r="65" spans="4:6" ht="15" customHeight="1">
      <c r="D65" t="s">
        <v>178</v>
      </c>
      <c r="E65" s="56" t="s">
        <v>207</v>
      </c>
      <c r="F65" s="57">
        <v>901677</v>
      </c>
    </row>
    <row r="66" spans="4:6" ht="15" customHeight="1">
      <c r="D66" t="s">
        <v>178</v>
      </c>
      <c r="E66" s="56" t="s">
        <v>212</v>
      </c>
      <c r="F66" s="57">
        <v>100000</v>
      </c>
    </row>
    <row r="67" ht="15" customHeight="1">
      <c r="A67" t="s">
        <v>184</v>
      </c>
    </row>
    <row r="68" spans="1:6" ht="15" customHeight="1">
      <c r="A68" t="s">
        <v>179</v>
      </c>
      <c r="B68" s="56" t="s">
        <v>194</v>
      </c>
      <c r="C68" s="57">
        <v>128000</v>
      </c>
      <c r="D68" t="s">
        <v>178</v>
      </c>
      <c r="E68" s="56" t="s">
        <v>201</v>
      </c>
      <c r="F68" s="57">
        <v>128000</v>
      </c>
    </row>
    <row r="69" ht="15" customHeight="1">
      <c r="A69" t="s">
        <v>215</v>
      </c>
    </row>
    <row r="70" spans="1:6" ht="15" customHeight="1">
      <c r="A70" t="s">
        <v>179</v>
      </c>
      <c r="B70" s="56" t="s">
        <v>212</v>
      </c>
      <c r="C70" s="57">
        <v>100000</v>
      </c>
      <c r="D70" t="s">
        <v>178</v>
      </c>
      <c r="E70" s="56" t="s">
        <v>194</v>
      </c>
      <c r="F70" s="57">
        <v>100000</v>
      </c>
    </row>
    <row r="71" spans="1:6" ht="15" customHeight="1">
      <c r="A71" t="s">
        <v>179</v>
      </c>
      <c r="B71" s="56" t="s">
        <v>192</v>
      </c>
      <c r="C71" s="57">
        <v>100000</v>
      </c>
      <c r="D71" t="s">
        <v>178</v>
      </c>
      <c r="E71" s="56" t="s">
        <v>199</v>
      </c>
      <c r="F71" s="57">
        <v>100000</v>
      </c>
    </row>
    <row r="73" ht="15" customHeight="1">
      <c r="A73" t="s">
        <v>213</v>
      </c>
    </row>
    <row r="74" spans="1:6" ht="15" customHeight="1">
      <c r="A74" s="58" t="s">
        <v>220</v>
      </c>
      <c r="B74" s="59"/>
      <c r="C74" s="60"/>
      <c r="D74" s="61"/>
      <c r="E74" s="59"/>
      <c r="F74" s="62"/>
    </row>
    <row r="75" ht="15" customHeight="1">
      <c r="A75" t="s">
        <v>221</v>
      </c>
    </row>
    <row r="76" spans="1:6" ht="15" customHeight="1">
      <c r="A76" t="s">
        <v>179</v>
      </c>
      <c r="B76" s="56" t="s">
        <v>219</v>
      </c>
      <c r="C76" s="57">
        <v>78940</v>
      </c>
      <c r="D76" t="s">
        <v>178</v>
      </c>
      <c r="E76" s="56" t="s">
        <v>214</v>
      </c>
      <c r="F76" s="57">
        <v>78940</v>
      </c>
    </row>
    <row r="77" ht="15" customHeight="1">
      <c r="A77" t="s">
        <v>216</v>
      </c>
    </row>
    <row r="78" spans="1:6" ht="15" customHeight="1">
      <c r="A78" t="s">
        <v>179</v>
      </c>
      <c r="B78" s="56" t="s">
        <v>214</v>
      </c>
      <c r="C78" s="57">
        <v>78940</v>
      </c>
      <c r="D78" t="s">
        <v>178</v>
      </c>
      <c r="E78" s="56" t="s">
        <v>194</v>
      </c>
      <c r="F78" s="57">
        <v>78940</v>
      </c>
    </row>
    <row r="80" spans="1:6" ht="15" customHeight="1">
      <c r="A80" s="58" t="s">
        <v>222</v>
      </c>
      <c r="B80" s="59"/>
      <c r="C80" s="60"/>
      <c r="D80" s="61"/>
      <c r="E80" s="59"/>
      <c r="F80" s="62"/>
    </row>
    <row r="81" ht="15" customHeight="1">
      <c r="A81" t="s">
        <v>221</v>
      </c>
    </row>
    <row r="82" spans="1:6" ht="15" customHeight="1">
      <c r="A82" t="s">
        <v>179</v>
      </c>
      <c r="B82" s="56" t="s">
        <v>219</v>
      </c>
      <c r="C82" s="57">
        <v>73500</v>
      </c>
      <c r="D82" t="s">
        <v>178</v>
      </c>
      <c r="E82" s="56" t="s">
        <v>214</v>
      </c>
      <c r="F82" s="57">
        <v>78750</v>
      </c>
    </row>
    <row r="83" spans="2:3" ht="15" customHeight="1">
      <c r="B83" s="56" t="s">
        <v>223</v>
      </c>
      <c r="C83" s="57">
        <v>5250</v>
      </c>
    </row>
    <row r="84" ht="15" customHeight="1">
      <c r="A84" t="s">
        <v>216</v>
      </c>
    </row>
    <row r="85" spans="1:6" ht="15" customHeight="1">
      <c r="A85" t="s">
        <v>179</v>
      </c>
      <c r="B85" s="56" t="s">
        <v>214</v>
      </c>
      <c r="C85" s="57">
        <v>78750</v>
      </c>
      <c r="D85" t="s">
        <v>178</v>
      </c>
      <c r="E85" s="56" t="s">
        <v>194</v>
      </c>
      <c r="F85" s="57">
        <v>78750</v>
      </c>
    </row>
    <row r="87" ht="15" customHeight="1">
      <c r="A87" t="s">
        <v>224</v>
      </c>
    </row>
    <row r="88" spans="1:6" ht="15" customHeight="1">
      <c r="A88" t="s">
        <v>179</v>
      </c>
      <c r="B88" s="56" t="s">
        <v>225</v>
      </c>
      <c r="C88" s="57">
        <v>12400</v>
      </c>
      <c r="D88" t="s">
        <v>178</v>
      </c>
      <c r="E88" s="56" t="s">
        <v>194</v>
      </c>
      <c r="F88" s="57">
        <v>12400</v>
      </c>
    </row>
    <row r="89" spans="1:6" ht="15" customHeight="1">
      <c r="A89" t="s">
        <v>179</v>
      </c>
      <c r="B89" s="56" t="s">
        <v>226</v>
      </c>
      <c r="C89" s="57">
        <v>80000</v>
      </c>
      <c r="D89" t="s">
        <v>178</v>
      </c>
      <c r="E89" s="56" t="s">
        <v>192</v>
      </c>
      <c r="F89" s="57">
        <v>80000</v>
      </c>
    </row>
    <row r="91" spans="1:6" ht="15" customHeight="1">
      <c r="A91" s="68" t="s">
        <v>237</v>
      </c>
      <c r="B91" s="66"/>
      <c r="C91" s="67"/>
      <c r="D91" s="68"/>
      <c r="E91" s="66"/>
      <c r="F91" s="67"/>
    </row>
    <row r="92" spans="1:6" ht="15" customHeight="1">
      <c r="A92" s="58" t="s">
        <v>227</v>
      </c>
      <c r="B92" s="59"/>
      <c r="C92" s="60"/>
      <c r="D92" s="61"/>
      <c r="E92" s="59"/>
      <c r="F92" s="62"/>
    </row>
    <row r="93" spans="1:6" ht="15" customHeight="1">
      <c r="A93" t="s">
        <v>179</v>
      </c>
      <c r="B93" s="56" t="s">
        <v>228</v>
      </c>
      <c r="C93" s="57">
        <v>1168000</v>
      </c>
      <c r="D93" t="s">
        <v>178</v>
      </c>
      <c r="E93" s="56" t="s">
        <v>194</v>
      </c>
      <c r="F93" s="57">
        <v>1168000</v>
      </c>
    </row>
    <row r="94" spans="1:6" ht="15" customHeight="1">
      <c r="A94" s="58" t="s">
        <v>229</v>
      </c>
      <c r="B94" s="59"/>
      <c r="C94" s="60"/>
      <c r="D94" s="61"/>
      <c r="E94" s="59"/>
      <c r="F94" s="62"/>
    </row>
    <row r="95" ht="15" customHeight="1">
      <c r="A95" t="s">
        <v>230</v>
      </c>
    </row>
    <row r="96" spans="1:6" ht="15" customHeight="1">
      <c r="A96" t="s">
        <v>179</v>
      </c>
      <c r="B96" s="56" t="s">
        <v>194</v>
      </c>
      <c r="C96" s="57">
        <v>230000</v>
      </c>
      <c r="D96" t="s">
        <v>178</v>
      </c>
      <c r="E96" s="56" t="s">
        <v>228</v>
      </c>
      <c r="F96" s="57">
        <v>230000</v>
      </c>
    </row>
    <row r="98" spans="1:6" ht="15" customHeight="1">
      <c r="A98" s="58" t="s">
        <v>231</v>
      </c>
      <c r="B98" s="59"/>
      <c r="C98" s="60"/>
      <c r="D98" s="61"/>
      <c r="E98" s="59"/>
      <c r="F98" s="62"/>
    </row>
    <row r="99" ht="15" customHeight="1">
      <c r="A99" t="s">
        <v>232</v>
      </c>
    </row>
    <row r="100" spans="1:6" ht="15" customHeight="1">
      <c r="A100" t="s">
        <v>179</v>
      </c>
      <c r="B100" s="56" t="s">
        <v>234</v>
      </c>
      <c r="C100" s="57">
        <v>230000</v>
      </c>
      <c r="D100" t="s">
        <v>178</v>
      </c>
      <c r="E100" s="56" t="s">
        <v>228</v>
      </c>
      <c r="F100" s="57">
        <v>230000</v>
      </c>
    </row>
    <row r="101" ht="15" customHeight="1">
      <c r="A101" t="s">
        <v>233</v>
      </c>
    </row>
    <row r="102" spans="1:6" ht="15" customHeight="1">
      <c r="A102" t="s">
        <v>179</v>
      </c>
      <c r="B102" s="56" t="s">
        <v>194</v>
      </c>
      <c r="C102" s="57">
        <v>230000</v>
      </c>
      <c r="D102" t="s">
        <v>178</v>
      </c>
      <c r="E102" s="56" t="s">
        <v>234</v>
      </c>
      <c r="F102" s="57">
        <v>230000</v>
      </c>
    </row>
    <row r="104" ht="15" customHeight="1">
      <c r="A104" t="s">
        <v>235</v>
      </c>
    </row>
    <row r="105" ht="15" customHeight="1">
      <c r="A105" t="s">
        <v>233</v>
      </c>
    </row>
    <row r="106" spans="1:6" ht="15" customHeight="1">
      <c r="A106" t="s">
        <v>179</v>
      </c>
      <c r="B106" s="56" t="s">
        <v>194</v>
      </c>
      <c r="C106" s="57">
        <v>230000</v>
      </c>
      <c r="D106" t="s">
        <v>178</v>
      </c>
      <c r="E106" s="56" t="s">
        <v>236</v>
      </c>
      <c r="F106" s="57">
        <v>230000</v>
      </c>
    </row>
    <row r="108" spans="1:6" ht="15" customHeight="1">
      <c r="A108" s="58" t="s">
        <v>238</v>
      </c>
      <c r="B108" s="59"/>
      <c r="C108" s="60"/>
      <c r="D108" s="61"/>
      <c r="E108" s="59"/>
      <c r="F108" s="62"/>
    </row>
    <row r="109" ht="15" customHeight="1">
      <c r="A109" s="69" t="s">
        <v>239</v>
      </c>
    </row>
    <row r="110" spans="1:6" ht="15" customHeight="1">
      <c r="A110" t="s">
        <v>179</v>
      </c>
      <c r="B110" s="56" t="s">
        <v>240</v>
      </c>
      <c r="C110" s="57">
        <v>1168000</v>
      </c>
      <c r="D110" t="s">
        <v>178</v>
      </c>
      <c r="E110" s="56" t="s">
        <v>194</v>
      </c>
      <c r="F110" s="57">
        <v>1168000</v>
      </c>
    </row>
    <row r="111" ht="15" customHeight="1">
      <c r="A111" t="s">
        <v>241</v>
      </c>
    </row>
    <row r="112" spans="1:6" ht="15" customHeight="1">
      <c r="A112" t="s">
        <v>179</v>
      </c>
      <c r="B112" s="56" t="s">
        <v>228</v>
      </c>
      <c r="C112" s="57">
        <v>938000</v>
      </c>
      <c r="D112" t="s">
        <v>178</v>
      </c>
      <c r="E112" s="56" t="s">
        <v>240</v>
      </c>
      <c r="F112" s="57">
        <v>1168000</v>
      </c>
    </row>
    <row r="113" spans="1:2" ht="15" customHeight="1">
      <c r="A113" t="s">
        <v>179</v>
      </c>
      <c r="B113" s="56" t="s">
        <v>194</v>
      </c>
    </row>
    <row r="131" ht="15" customHeight="1">
      <c r="A131" t="s">
        <v>256</v>
      </c>
    </row>
    <row r="132" spans="1:6" ht="15" customHeight="1">
      <c r="A132" s="58" t="s">
        <v>262</v>
      </c>
      <c r="B132" s="59"/>
      <c r="C132" s="60"/>
      <c r="D132" s="61"/>
      <c r="E132" s="59"/>
      <c r="F132" s="62"/>
    </row>
    <row r="133" spans="1:6" ht="15" customHeight="1">
      <c r="A133" s="69" t="s">
        <v>268</v>
      </c>
      <c r="B133" s="64"/>
      <c r="C133" s="65"/>
      <c r="D133" s="63"/>
      <c r="E133" s="64"/>
      <c r="F133" s="65"/>
    </row>
    <row r="134" spans="1:6" ht="15" customHeight="1">
      <c r="A134" t="s">
        <v>179</v>
      </c>
      <c r="B134" s="64" t="s">
        <v>287</v>
      </c>
      <c r="C134" s="57">
        <v>10000</v>
      </c>
      <c r="D134" t="s">
        <v>178</v>
      </c>
      <c r="E134" s="56" t="s">
        <v>192</v>
      </c>
      <c r="F134" s="65">
        <v>37000</v>
      </c>
    </row>
    <row r="135" spans="1:6" ht="15" customHeight="1">
      <c r="A135" t="s">
        <v>179</v>
      </c>
      <c r="B135" s="64" t="s">
        <v>288</v>
      </c>
      <c r="C135" s="65">
        <v>15000</v>
      </c>
      <c r="F135" s="65"/>
    </row>
    <row r="136" spans="1:6" ht="15" customHeight="1">
      <c r="A136" t="s">
        <v>179</v>
      </c>
      <c r="B136" s="64" t="s">
        <v>308</v>
      </c>
      <c r="C136" s="65">
        <v>12000</v>
      </c>
      <c r="F136" s="65"/>
    </row>
    <row r="137" spans="1:6" ht="15" customHeight="1">
      <c r="A137" t="s">
        <v>179</v>
      </c>
      <c r="B137" s="56" t="s">
        <v>289</v>
      </c>
      <c r="C137" s="57">
        <v>20000</v>
      </c>
      <c r="D137" t="s">
        <v>178</v>
      </c>
      <c r="E137" s="56" t="s">
        <v>194</v>
      </c>
      <c r="F137" s="65">
        <v>64000</v>
      </c>
    </row>
    <row r="138" spans="1:6" ht="15" customHeight="1">
      <c r="A138" t="s">
        <v>179</v>
      </c>
      <c r="B138" s="56" t="s">
        <v>290</v>
      </c>
      <c r="C138" s="65">
        <v>30000</v>
      </c>
      <c r="F138" s="65"/>
    </row>
    <row r="139" spans="1:6" ht="15" customHeight="1">
      <c r="A139" t="s">
        <v>179</v>
      </c>
      <c r="B139" s="56" t="s">
        <v>307</v>
      </c>
      <c r="C139" s="65">
        <v>24000</v>
      </c>
      <c r="F139" s="65"/>
    </row>
    <row r="140" spans="3:6" ht="15" customHeight="1">
      <c r="C140" s="65"/>
      <c r="F140" s="65"/>
    </row>
    <row r="141" spans="1:6" ht="15" customHeight="1">
      <c r="A141" s="63" t="s">
        <v>269</v>
      </c>
      <c r="B141" s="64"/>
      <c r="C141" s="65"/>
      <c r="D141" s="63"/>
      <c r="E141" s="64"/>
      <c r="F141" s="65"/>
    </row>
    <row r="142" spans="1:6" ht="15" customHeight="1">
      <c r="A142" t="s">
        <v>179</v>
      </c>
      <c r="B142" s="56" t="s">
        <v>257</v>
      </c>
      <c r="C142" s="57">
        <v>100000</v>
      </c>
      <c r="D142" t="s">
        <v>178</v>
      </c>
      <c r="E142" s="56" t="s">
        <v>192</v>
      </c>
      <c r="F142" s="57">
        <v>90000</v>
      </c>
    </row>
    <row r="143" spans="4:6" ht="15" customHeight="1">
      <c r="D143" t="s">
        <v>178</v>
      </c>
      <c r="E143" s="56" t="s">
        <v>258</v>
      </c>
      <c r="F143" s="57">
        <v>5000</v>
      </c>
    </row>
    <row r="144" spans="4:6" ht="15" customHeight="1">
      <c r="D144" t="s">
        <v>178</v>
      </c>
      <c r="E144" s="56" t="s">
        <v>259</v>
      </c>
      <c r="F144" s="57">
        <v>2000</v>
      </c>
    </row>
    <row r="145" spans="4:6" ht="15" customHeight="1">
      <c r="D145" t="s">
        <v>178</v>
      </c>
      <c r="E145" s="56" t="s">
        <v>260</v>
      </c>
      <c r="F145" s="57">
        <v>2000</v>
      </c>
    </row>
    <row r="146" spans="4:6" ht="15" customHeight="1">
      <c r="D146" t="s">
        <v>178</v>
      </c>
      <c r="E146" s="56" t="s">
        <v>261</v>
      </c>
      <c r="F146" s="57">
        <v>1000</v>
      </c>
    </row>
    <row r="147" spans="1:6" ht="15" customHeight="1">
      <c r="A147" t="s">
        <v>179</v>
      </c>
      <c r="B147" s="56" t="s">
        <v>263</v>
      </c>
      <c r="C147" s="57">
        <v>200000</v>
      </c>
      <c r="D147" t="s">
        <v>178</v>
      </c>
      <c r="E147" s="56" t="s">
        <v>194</v>
      </c>
      <c r="F147" s="57">
        <v>180000</v>
      </c>
    </row>
    <row r="148" spans="4:6" ht="15" customHeight="1">
      <c r="D148" t="s">
        <v>178</v>
      </c>
      <c r="E148" s="56" t="s">
        <v>264</v>
      </c>
      <c r="F148" s="57">
        <v>10000</v>
      </c>
    </row>
    <row r="149" spans="4:6" ht="15" customHeight="1">
      <c r="D149" t="s">
        <v>178</v>
      </c>
      <c r="E149" s="56" t="s">
        <v>265</v>
      </c>
      <c r="F149" s="57">
        <v>4000</v>
      </c>
    </row>
    <row r="150" spans="4:6" ht="15" customHeight="1">
      <c r="D150" t="s">
        <v>178</v>
      </c>
      <c r="E150" s="56" t="s">
        <v>266</v>
      </c>
      <c r="F150" s="57">
        <v>4000</v>
      </c>
    </row>
    <row r="151" spans="4:6" ht="15" customHeight="1">
      <c r="D151" t="s">
        <v>178</v>
      </c>
      <c r="E151" s="56" t="s">
        <v>267</v>
      </c>
      <c r="F151" s="57">
        <v>2000</v>
      </c>
    </row>
    <row r="153" ht="15" customHeight="1">
      <c r="A153" t="s">
        <v>286</v>
      </c>
    </row>
    <row r="154" spans="1:6" ht="15" customHeight="1">
      <c r="A154" t="s">
        <v>179</v>
      </c>
      <c r="B154" s="56" t="s">
        <v>258</v>
      </c>
      <c r="C154" s="57">
        <v>5000</v>
      </c>
      <c r="D154" t="s">
        <v>178</v>
      </c>
      <c r="E154" s="56" t="s">
        <v>192</v>
      </c>
      <c r="F154" s="57">
        <v>7000</v>
      </c>
    </row>
    <row r="155" spans="1:3" ht="15" customHeight="1">
      <c r="A155" t="s">
        <v>179</v>
      </c>
      <c r="B155" s="56" t="s">
        <v>259</v>
      </c>
      <c r="C155" s="57">
        <v>2000</v>
      </c>
    </row>
    <row r="156" spans="1:6" ht="15" customHeight="1">
      <c r="A156" t="s">
        <v>179</v>
      </c>
      <c r="B156" s="56" t="s">
        <v>264</v>
      </c>
      <c r="C156" s="57">
        <v>10000</v>
      </c>
      <c r="D156" t="s">
        <v>178</v>
      </c>
      <c r="E156" s="56" t="s">
        <v>194</v>
      </c>
      <c r="F156" s="57">
        <v>14000</v>
      </c>
    </row>
    <row r="157" spans="1:3" ht="15" customHeight="1">
      <c r="A157" t="s">
        <v>179</v>
      </c>
      <c r="B157" s="56" t="s">
        <v>265</v>
      </c>
      <c r="C157" s="57">
        <v>4000</v>
      </c>
    </row>
    <row r="159" ht="15" customHeight="1">
      <c r="A159" t="s">
        <v>270</v>
      </c>
    </row>
    <row r="160" spans="1:6" ht="15" customHeight="1">
      <c r="A160" t="s">
        <v>179</v>
      </c>
      <c r="B160" s="56" t="s">
        <v>310</v>
      </c>
      <c r="C160" s="57">
        <v>2000</v>
      </c>
      <c r="D160" t="s">
        <v>178</v>
      </c>
      <c r="E160" s="56" t="s">
        <v>192</v>
      </c>
      <c r="F160" s="57">
        <v>4000</v>
      </c>
    </row>
    <row r="161" spans="1:3" ht="15" customHeight="1">
      <c r="A161" t="s">
        <v>179</v>
      </c>
      <c r="B161" s="56" t="s">
        <v>260</v>
      </c>
      <c r="C161" s="57">
        <v>2000</v>
      </c>
    </row>
    <row r="162" spans="1:6" ht="15" customHeight="1">
      <c r="A162" t="s">
        <v>179</v>
      </c>
      <c r="B162" s="56" t="s">
        <v>309</v>
      </c>
      <c r="C162" s="57">
        <v>4000</v>
      </c>
      <c r="D162" t="s">
        <v>178</v>
      </c>
      <c r="E162" s="56" t="s">
        <v>194</v>
      </c>
      <c r="F162" s="57">
        <v>8000</v>
      </c>
    </row>
    <row r="163" spans="1:3" ht="15" customHeight="1">
      <c r="A163" t="s">
        <v>179</v>
      </c>
      <c r="B163" s="56" t="s">
        <v>266</v>
      </c>
      <c r="C163" s="57">
        <v>4000</v>
      </c>
    </row>
    <row r="165" ht="15" customHeight="1">
      <c r="A165" t="s">
        <v>296</v>
      </c>
    </row>
    <row r="166" ht="15" customHeight="1">
      <c r="A166" t="s">
        <v>297</v>
      </c>
    </row>
    <row r="167" spans="1:6" ht="15" customHeight="1">
      <c r="A167" t="s">
        <v>179</v>
      </c>
      <c r="B167" s="64" t="s">
        <v>287</v>
      </c>
      <c r="C167" s="57">
        <v>1000</v>
      </c>
      <c r="D167" t="s">
        <v>178</v>
      </c>
      <c r="E167" s="56" t="s">
        <v>291</v>
      </c>
      <c r="F167" s="57">
        <v>2000</v>
      </c>
    </row>
    <row r="168" spans="1:3" ht="15" customHeight="1">
      <c r="A168" t="s">
        <v>179</v>
      </c>
      <c r="B168" s="56" t="s">
        <v>288</v>
      </c>
      <c r="C168" s="57">
        <v>1000</v>
      </c>
    </row>
    <row r="169" spans="1:6" ht="15" customHeight="1">
      <c r="A169" t="s">
        <v>179</v>
      </c>
      <c r="B169" s="56" t="s">
        <v>261</v>
      </c>
      <c r="C169" s="57">
        <v>13000</v>
      </c>
      <c r="D169" t="s">
        <v>178</v>
      </c>
      <c r="E169" s="64" t="s">
        <v>308</v>
      </c>
      <c r="F169" s="57">
        <v>12000</v>
      </c>
    </row>
    <row r="170" spans="4:6" ht="15" customHeight="1">
      <c r="D170" t="s">
        <v>178</v>
      </c>
      <c r="E170" s="56" t="s">
        <v>291</v>
      </c>
      <c r="F170" s="57">
        <v>1000</v>
      </c>
    </row>
    <row r="171" spans="1:6" ht="15" customHeight="1">
      <c r="A171" t="s">
        <v>179</v>
      </c>
      <c r="B171" s="56" t="s">
        <v>289</v>
      </c>
      <c r="C171" s="57">
        <v>2000</v>
      </c>
      <c r="D171" t="s">
        <v>178</v>
      </c>
      <c r="E171" s="56" t="s">
        <v>292</v>
      </c>
      <c r="F171" s="57">
        <v>4000</v>
      </c>
    </row>
    <row r="172" spans="1:3" ht="15" customHeight="1">
      <c r="A172" t="s">
        <v>179</v>
      </c>
      <c r="B172" s="56" t="s">
        <v>290</v>
      </c>
      <c r="C172" s="57">
        <v>2000</v>
      </c>
    </row>
    <row r="173" spans="1:6" ht="15" customHeight="1">
      <c r="A173" t="s">
        <v>179</v>
      </c>
      <c r="B173" s="56" t="s">
        <v>267</v>
      </c>
      <c r="C173" s="57">
        <v>26000</v>
      </c>
      <c r="D173" t="s">
        <v>178</v>
      </c>
      <c r="E173" s="56" t="s">
        <v>307</v>
      </c>
      <c r="F173" s="57">
        <v>24000</v>
      </c>
    </row>
    <row r="174" spans="4:6" ht="15" customHeight="1">
      <c r="D174" t="s">
        <v>178</v>
      </c>
      <c r="E174" s="56" t="s">
        <v>292</v>
      </c>
      <c r="F174" s="57">
        <v>2000</v>
      </c>
    </row>
    <row r="175" ht="15" customHeight="1">
      <c r="A175" t="s">
        <v>298</v>
      </c>
    </row>
    <row r="176" spans="1:6" ht="15" customHeight="1">
      <c r="A176" t="s">
        <v>179</v>
      </c>
      <c r="B176" s="56" t="s">
        <v>291</v>
      </c>
      <c r="C176" s="57">
        <v>3000</v>
      </c>
      <c r="D176" t="s">
        <v>178</v>
      </c>
      <c r="E176" s="56" t="s">
        <v>192</v>
      </c>
      <c r="F176" s="57">
        <v>3000</v>
      </c>
    </row>
    <row r="177" spans="1:6" ht="15" customHeight="1">
      <c r="A177" t="s">
        <v>179</v>
      </c>
      <c r="B177" s="56" t="s">
        <v>292</v>
      </c>
      <c r="C177" s="57">
        <v>6000</v>
      </c>
      <c r="D177" t="s">
        <v>178</v>
      </c>
      <c r="E177" s="56" t="s">
        <v>194</v>
      </c>
      <c r="F177" s="57">
        <v>6000</v>
      </c>
    </row>
    <row r="179" ht="15" customHeight="1">
      <c r="A179" t="s">
        <v>293</v>
      </c>
    </row>
    <row r="180" ht="15" customHeight="1">
      <c r="A180" t="s">
        <v>297</v>
      </c>
    </row>
    <row r="181" spans="1:6" ht="15" customHeight="1">
      <c r="A181" t="s">
        <v>179</v>
      </c>
      <c r="B181" s="56" t="s">
        <v>294</v>
      </c>
      <c r="C181" s="57">
        <v>2000</v>
      </c>
      <c r="D181" t="s">
        <v>178</v>
      </c>
      <c r="E181" s="64" t="s">
        <v>287</v>
      </c>
      <c r="F181" s="57">
        <v>1000</v>
      </c>
    </row>
    <row r="182" spans="4:6" ht="15" customHeight="1">
      <c r="D182" t="s">
        <v>178</v>
      </c>
      <c r="E182" s="56" t="s">
        <v>288</v>
      </c>
      <c r="F182" s="57">
        <v>1000</v>
      </c>
    </row>
    <row r="183" spans="1:6" ht="15" customHeight="1">
      <c r="A183" t="s">
        <v>179</v>
      </c>
      <c r="B183" s="56" t="s">
        <v>261</v>
      </c>
      <c r="C183" s="57">
        <v>11500</v>
      </c>
      <c r="D183" t="s">
        <v>178</v>
      </c>
      <c r="E183" s="64" t="s">
        <v>308</v>
      </c>
      <c r="F183" s="57">
        <v>12000</v>
      </c>
    </row>
    <row r="184" spans="1:3" ht="15" customHeight="1">
      <c r="A184" t="s">
        <v>179</v>
      </c>
      <c r="B184" s="56" t="s">
        <v>294</v>
      </c>
      <c r="C184" s="57">
        <v>500</v>
      </c>
    </row>
    <row r="185" spans="1:6" ht="15" customHeight="1">
      <c r="A185" t="s">
        <v>179</v>
      </c>
      <c r="B185" s="56" t="s">
        <v>295</v>
      </c>
      <c r="C185" s="57">
        <v>4000</v>
      </c>
      <c r="D185" t="s">
        <v>178</v>
      </c>
      <c r="E185" s="56" t="s">
        <v>289</v>
      </c>
      <c r="F185" s="57">
        <v>2000</v>
      </c>
    </row>
    <row r="186" spans="4:6" ht="15" customHeight="1">
      <c r="D186" t="s">
        <v>178</v>
      </c>
      <c r="E186" s="56" t="s">
        <v>290</v>
      </c>
      <c r="F186" s="57">
        <v>2000</v>
      </c>
    </row>
    <row r="187" spans="1:6" ht="15" customHeight="1">
      <c r="A187" t="s">
        <v>179</v>
      </c>
      <c r="B187" s="56" t="s">
        <v>267</v>
      </c>
      <c r="C187" s="57">
        <v>23000</v>
      </c>
      <c r="D187" t="s">
        <v>178</v>
      </c>
      <c r="E187" s="56" t="s">
        <v>307</v>
      </c>
      <c r="F187" s="57">
        <v>24000</v>
      </c>
    </row>
    <row r="188" spans="1:3" ht="15" customHeight="1">
      <c r="A188" t="s">
        <v>179</v>
      </c>
      <c r="B188" s="56" t="s">
        <v>295</v>
      </c>
      <c r="C188" s="57">
        <v>1000</v>
      </c>
    </row>
    <row r="189" ht="15" customHeight="1">
      <c r="A189" t="s">
        <v>299</v>
      </c>
    </row>
    <row r="190" spans="1:6" ht="15" customHeight="1">
      <c r="A190" t="s">
        <v>179</v>
      </c>
      <c r="B190" s="56" t="s">
        <v>192</v>
      </c>
      <c r="C190" s="57">
        <v>2500</v>
      </c>
      <c r="D190" t="s">
        <v>179</v>
      </c>
      <c r="E190" s="56" t="s">
        <v>294</v>
      </c>
      <c r="F190" s="57">
        <v>2500</v>
      </c>
    </row>
    <row r="191" spans="1:6" ht="15" customHeight="1">
      <c r="A191" t="s">
        <v>179</v>
      </c>
      <c r="B191" s="56" t="s">
        <v>194</v>
      </c>
      <c r="C191" s="57">
        <v>5000</v>
      </c>
      <c r="D191" t="s">
        <v>179</v>
      </c>
      <c r="E191" s="56" t="s">
        <v>295</v>
      </c>
      <c r="F191" s="57">
        <v>5000</v>
      </c>
    </row>
    <row r="199" spans="1:6" ht="15" customHeight="1">
      <c r="A199" s="58" t="s">
        <v>300</v>
      </c>
      <c r="B199" s="59"/>
      <c r="C199" s="60"/>
      <c r="D199" s="61"/>
      <c r="E199" s="59"/>
      <c r="F199" s="62"/>
    </row>
    <row r="200" spans="1:6" ht="15" customHeight="1">
      <c r="A200" s="69" t="s">
        <v>268</v>
      </c>
      <c r="B200" s="64"/>
      <c r="C200" s="65"/>
      <c r="D200" s="63"/>
      <c r="E200" s="64"/>
      <c r="F200" s="65"/>
    </row>
    <row r="201" spans="1:6" ht="15" customHeight="1">
      <c r="A201" t="s">
        <v>179</v>
      </c>
      <c r="B201" s="64" t="s">
        <v>301</v>
      </c>
      <c r="C201" s="57">
        <v>10000</v>
      </c>
      <c r="D201" t="s">
        <v>178</v>
      </c>
      <c r="E201" s="56" t="s">
        <v>192</v>
      </c>
      <c r="F201" s="65">
        <v>37000</v>
      </c>
    </row>
    <row r="202" spans="1:6" ht="15" customHeight="1">
      <c r="A202" t="s">
        <v>179</v>
      </c>
      <c r="B202" s="64" t="s">
        <v>302</v>
      </c>
      <c r="C202" s="65">
        <v>15000</v>
      </c>
      <c r="F202" s="65"/>
    </row>
    <row r="203" spans="1:6" ht="15" customHeight="1">
      <c r="A203" t="s">
        <v>179</v>
      </c>
      <c r="B203" s="64" t="s">
        <v>308</v>
      </c>
      <c r="C203" s="65">
        <v>12000</v>
      </c>
      <c r="F203" s="65"/>
    </row>
    <row r="204" spans="1:6" ht="15" customHeight="1">
      <c r="A204" t="s">
        <v>179</v>
      </c>
      <c r="B204" s="56" t="s">
        <v>303</v>
      </c>
      <c r="C204" s="57">
        <v>20000</v>
      </c>
      <c r="D204" t="s">
        <v>178</v>
      </c>
      <c r="E204" s="56" t="s">
        <v>194</v>
      </c>
      <c r="F204" s="65">
        <v>64000</v>
      </c>
    </row>
    <row r="205" spans="1:6" ht="15" customHeight="1">
      <c r="A205" t="s">
        <v>179</v>
      </c>
      <c r="B205" s="56" t="s">
        <v>304</v>
      </c>
      <c r="C205" s="65">
        <v>30000</v>
      </c>
      <c r="F205" s="65"/>
    </row>
    <row r="206" spans="1:6" ht="15" customHeight="1">
      <c r="A206" t="s">
        <v>179</v>
      </c>
      <c r="B206" s="56" t="s">
        <v>307</v>
      </c>
      <c r="C206" s="65">
        <v>24000</v>
      </c>
      <c r="F206" s="65"/>
    </row>
    <row r="207" spans="3:6" ht="15" customHeight="1">
      <c r="C207" s="65"/>
      <c r="F207" s="65"/>
    </row>
    <row r="208" spans="1:6" ht="15" customHeight="1">
      <c r="A208" s="63" t="s">
        <v>269</v>
      </c>
      <c r="B208" s="64"/>
      <c r="C208" s="65"/>
      <c r="D208" s="63"/>
      <c r="E208" s="64"/>
      <c r="F208" s="65"/>
    </row>
    <row r="209" spans="1:6" ht="15" customHeight="1">
      <c r="A209" t="s">
        <v>179</v>
      </c>
      <c r="B209" s="56" t="s">
        <v>257</v>
      </c>
      <c r="C209" s="57">
        <v>100000</v>
      </c>
      <c r="D209" t="s">
        <v>178</v>
      </c>
      <c r="E209" s="56" t="s">
        <v>192</v>
      </c>
      <c r="F209" s="57">
        <v>90000</v>
      </c>
    </row>
    <row r="210" spans="4:6" ht="15" customHeight="1">
      <c r="D210" t="s">
        <v>178</v>
      </c>
      <c r="E210" s="56" t="s">
        <v>258</v>
      </c>
      <c r="F210" s="57">
        <v>5000</v>
      </c>
    </row>
    <row r="211" spans="4:6" ht="15" customHeight="1">
      <c r="D211" t="s">
        <v>178</v>
      </c>
      <c r="E211" s="56" t="s">
        <v>259</v>
      </c>
      <c r="F211" s="57">
        <v>2000</v>
      </c>
    </row>
    <row r="212" spans="4:6" ht="15" customHeight="1">
      <c r="D212" t="s">
        <v>178</v>
      </c>
      <c r="E212" s="56" t="s">
        <v>260</v>
      </c>
      <c r="F212" s="57">
        <v>2000</v>
      </c>
    </row>
    <row r="213" spans="4:6" ht="15" customHeight="1">
      <c r="D213" t="s">
        <v>178</v>
      </c>
      <c r="E213" s="64" t="s">
        <v>308</v>
      </c>
      <c r="F213" s="57">
        <v>1000</v>
      </c>
    </row>
    <row r="214" spans="1:6" ht="15" customHeight="1">
      <c r="A214" t="s">
        <v>179</v>
      </c>
      <c r="B214" s="56" t="s">
        <v>310</v>
      </c>
      <c r="C214" s="57">
        <v>2000</v>
      </c>
      <c r="D214" t="s">
        <v>178</v>
      </c>
      <c r="E214" s="64" t="s">
        <v>305</v>
      </c>
      <c r="F214" s="57">
        <v>4000</v>
      </c>
    </row>
    <row r="215" spans="1:5" ht="15" customHeight="1">
      <c r="A215" t="s">
        <v>179</v>
      </c>
      <c r="B215" s="56" t="s">
        <v>260</v>
      </c>
      <c r="C215" s="57">
        <v>2000</v>
      </c>
      <c r="E215" s="64"/>
    </row>
    <row r="216" spans="1:6" ht="15" customHeight="1">
      <c r="A216" t="s">
        <v>179</v>
      </c>
      <c r="B216" s="64" t="s">
        <v>287</v>
      </c>
      <c r="C216" s="57">
        <v>750</v>
      </c>
      <c r="D216" t="s">
        <v>178</v>
      </c>
      <c r="E216" s="64" t="s">
        <v>301</v>
      </c>
      <c r="F216" s="57">
        <v>750</v>
      </c>
    </row>
    <row r="217" spans="1:6" ht="15" customHeight="1">
      <c r="A217" t="s">
        <v>179</v>
      </c>
      <c r="B217" s="56" t="s">
        <v>288</v>
      </c>
      <c r="C217" s="57">
        <v>1250</v>
      </c>
      <c r="D217" t="s">
        <v>178</v>
      </c>
      <c r="E217" s="64" t="s">
        <v>302</v>
      </c>
      <c r="F217" s="57">
        <v>1250</v>
      </c>
    </row>
    <row r="218" spans="1:6" ht="15" customHeight="1">
      <c r="A218" t="s">
        <v>179</v>
      </c>
      <c r="B218" s="56" t="s">
        <v>263</v>
      </c>
      <c r="C218" s="57">
        <v>200000</v>
      </c>
      <c r="D218" t="s">
        <v>178</v>
      </c>
      <c r="E218" s="56" t="s">
        <v>194</v>
      </c>
      <c r="F218" s="57">
        <v>180000</v>
      </c>
    </row>
    <row r="219" spans="4:6" ht="15" customHeight="1">
      <c r="D219" t="s">
        <v>178</v>
      </c>
      <c r="E219" s="56" t="s">
        <v>264</v>
      </c>
      <c r="F219" s="57">
        <v>10000</v>
      </c>
    </row>
    <row r="220" spans="4:6" ht="15" customHeight="1">
      <c r="D220" t="s">
        <v>178</v>
      </c>
      <c r="E220" s="56" t="s">
        <v>265</v>
      </c>
      <c r="F220" s="57">
        <v>4000</v>
      </c>
    </row>
    <row r="221" spans="4:6" ht="15" customHeight="1">
      <c r="D221" t="s">
        <v>178</v>
      </c>
      <c r="E221" s="56" t="s">
        <v>266</v>
      </c>
      <c r="F221" s="57">
        <v>4000</v>
      </c>
    </row>
    <row r="222" spans="4:6" ht="15" customHeight="1">
      <c r="D222" t="s">
        <v>178</v>
      </c>
      <c r="E222" s="56" t="s">
        <v>307</v>
      </c>
      <c r="F222" s="57">
        <v>2000</v>
      </c>
    </row>
    <row r="223" spans="1:6" ht="15" customHeight="1">
      <c r="A223" t="s">
        <v>179</v>
      </c>
      <c r="B223" s="56" t="s">
        <v>309</v>
      </c>
      <c r="C223" s="57">
        <v>4000</v>
      </c>
      <c r="D223" t="s">
        <v>178</v>
      </c>
      <c r="E223" s="56" t="s">
        <v>306</v>
      </c>
      <c r="F223" s="57">
        <v>8000</v>
      </c>
    </row>
    <row r="224" spans="1:3" ht="15" customHeight="1">
      <c r="A224" t="s">
        <v>179</v>
      </c>
      <c r="B224" s="56" t="s">
        <v>266</v>
      </c>
      <c r="C224" s="57">
        <v>4000</v>
      </c>
    </row>
    <row r="225" spans="1:6" ht="15" customHeight="1">
      <c r="A225" t="s">
        <v>179</v>
      </c>
      <c r="B225" s="56" t="s">
        <v>289</v>
      </c>
      <c r="C225" s="57">
        <v>1500</v>
      </c>
      <c r="D225" t="s">
        <v>178</v>
      </c>
      <c r="E225" s="56" t="s">
        <v>303</v>
      </c>
      <c r="F225" s="57">
        <v>1500</v>
      </c>
    </row>
    <row r="226" spans="1:6" ht="15" customHeight="1">
      <c r="A226" t="s">
        <v>179</v>
      </c>
      <c r="B226" s="56" t="s">
        <v>290</v>
      </c>
      <c r="C226" s="57">
        <v>2500</v>
      </c>
      <c r="D226" t="s">
        <v>178</v>
      </c>
      <c r="E226" s="56" t="s">
        <v>304</v>
      </c>
      <c r="F226" s="57">
        <v>2500</v>
      </c>
    </row>
    <row r="228" ht="15" customHeight="1">
      <c r="A228" t="s">
        <v>286</v>
      </c>
    </row>
    <row r="229" spans="1:6" ht="15" customHeight="1">
      <c r="A229" t="s">
        <v>179</v>
      </c>
      <c r="B229" s="56" t="s">
        <v>258</v>
      </c>
      <c r="C229" s="57">
        <v>5000</v>
      </c>
      <c r="D229" t="s">
        <v>178</v>
      </c>
      <c r="E229" s="56" t="s">
        <v>192</v>
      </c>
      <c r="F229" s="57">
        <v>7000</v>
      </c>
    </row>
    <row r="230" spans="1:3" ht="15" customHeight="1">
      <c r="A230" t="s">
        <v>179</v>
      </c>
      <c r="B230" s="56" t="s">
        <v>259</v>
      </c>
      <c r="C230" s="57">
        <v>2000</v>
      </c>
    </row>
    <row r="231" spans="1:6" ht="15" customHeight="1">
      <c r="A231" t="s">
        <v>179</v>
      </c>
      <c r="B231" s="56" t="s">
        <v>264</v>
      </c>
      <c r="C231" s="57">
        <v>10000</v>
      </c>
      <c r="D231" t="s">
        <v>178</v>
      </c>
      <c r="E231" s="56" t="s">
        <v>194</v>
      </c>
      <c r="F231" s="57">
        <v>14000</v>
      </c>
    </row>
    <row r="232" spans="1:3" ht="15" customHeight="1">
      <c r="A232" t="s">
        <v>179</v>
      </c>
      <c r="B232" s="56" t="s">
        <v>265</v>
      </c>
      <c r="C232" s="57">
        <v>4000</v>
      </c>
    </row>
    <row r="234" ht="15" customHeight="1">
      <c r="A234" t="s">
        <v>270</v>
      </c>
    </row>
    <row r="235" spans="1:6" ht="15" customHeight="1">
      <c r="A235" t="s">
        <v>179</v>
      </c>
      <c r="B235" s="64" t="s">
        <v>305</v>
      </c>
      <c r="C235" s="57">
        <v>4000</v>
      </c>
      <c r="D235" t="s">
        <v>178</v>
      </c>
      <c r="E235" s="56" t="s">
        <v>192</v>
      </c>
      <c r="F235" s="57">
        <v>4000</v>
      </c>
    </row>
    <row r="236" spans="1:6" ht="15" customHeight="1">
      <c r="A236" t="s">
        <v>179</v>
      </c>
      <c r="B236" s="56" t="s">
        <v>306</v>
      </c>
      <c r="C236" s="57">
        <v>8000</v>
      </c>
      <c r="D236" t="s">
        <v>178</v>
      </c>
      <c r="E236" s="56" t="s">
        <v>194</v>
      </c>
      <c r="F236" s="57">
        <v>8000</v>
      </c>
    </row>
    <row r="238" ht="15" customHeight="1">
      <c r="A238" t="s">
        <v>296</v>
      </c>
    </row>
    <row r="239" ht="15" customHeight="1">
      <c r="A239" t="s">
        <v>297</v>
      </c>
    </row>
    <row r="240" spans="1:6" ht="15" customHeight="1">
      <c r="A240" t="s">
        <v>179</v>
      </c>
      <c r="B240" s="64" t="s">
        <v>287</v>
      </c>
      <c r="C240" s="57">
        <v>1000</v>
      </c>
      <c r="D240" t="s">
        <v>178</v>
      </c>
      <c r="E240" s="56" t="s">
        <v>291</v>
      </c>
      <c r="F240" s="57">
        <v>3000</v>
      </c>
    </row>
    <row r="241" spans="1:3" ht="15" customHeight="1">
      <c r="A241" t="s">
        <v>179</v>
      </c>
      <c r="B241" s="56" t="s">
        <v>288</v>
      </c>
      <c r="C241" s="57">
        <v>1000</v>
      </c>
    </row>
    <row r="242" spans="1:3" ht="15" customHeight="1">
      <c r="A242" t="s">
        <v>179</v>
      </c>
      <c r="B242" s="64" t="s">
        <v>308</v>
      </c>
      <c r="C242" s="57">
        <v>1000</v>
      </c>
    </row>
    <row r="243" spans="1:6" ht="15" customHeight="1">
      <c r="A243" t="s">
        <v>179</v>
      </c>
      <c r="B243" s="56" t="s">
        <v>289</v>
      </c>
      <c r="C243" s="57">
        <v>2000</v>
      </c>
      <c r="D243" t="s">
        <v>178</v>
      </c>
      <c r="E243" s="56" t="s">
        <v>292</v>
      </c>
      <c r="F243" s="57">
        <v>6000</v>
      </c>
    </row>
    <row r="244" spans="1:3" ht="15" customHeight="1">
      <c r="A244" t="s">
        <v>179</v>
      </c>
      <c r="B244" s="56" t="s">
        <v>290</v>
      </c>
      <c r="C244" s="57">
        <v>2000</v>
      </c>
    </row>
    <row r="245" spans="1:3" ht="15" customHeight="1">
      <c r="A245" t="s">
        <v>179</v>
      </c>
      <c r="B245" s="56" t="s">
        <v>307</v>
      </c>
      <c r="C245" s="57">
        <v>2000</v>
      </c>
    </row>
    <row r="247" ht="15" customHeight="1">
      <c r="A247" t="s">
        <v>298</v>
      </c>
    </row>
    <row r="248" spans="1:6" ht="15" customHeight="1">
      <c r="A248" t="s">
        <v>179</v>
      </c>
      <c r="B248" s="56" t="s">
        <v>291</v>
      </c>
      <c r="C248" s="57">
        <v>3000</v>
      </c>
      <c r="D248" t="s">
        <v>178</v>
      </c>
      <c r="E248" s="56" t="s">
        <v>192</v>
      </c>
      <c r="F248" s="57">
        <v>3000</v>
      </c>
    </row>
    <row r="249" spans="1:6" ht="15" customHeight="1">
      <c r="A249" t="s">
        <v>179</v>
      </c>
      <c r="B249" s="56" t="s">
        <v>292</v>
      </c>
      <c r="C249" s="57">
        <v>6000</v>
      </c>
      <c r="D249" t="s">
        <v>178</v>
      </c>
      <c r="E249" s="56" t="s">
        <v>194</v>
      </c>
      <c r="F249" s="57">
        <v>6000</v>
      </c>
    </row>
    <row r="251" ht="15" customHeight="1">
      <c r="A251" t="s">
        <v>293</v>
      </c>
    </row>
    <row r="252" ht="15" customHeight="1">
      <c r="A252" t="s">
        <v>297</v>
      </c>
    </row>
    <row r="253" spans="1:6" ht="15" customHeight="1">
      <c r="A253" t="s">
        <v>179</v>
      </c>
      <c r="B253" s="56" t="s">
        <v>294</v>
      </c>
      <c r="C253" s="57">
        <v>2500</v>
      </c>
      <c r="D253" t="s">
        <v>178</v>
      </c>
      <c r="E253" s="64" t="s">
        <v>287</v>
      </c>
      <c r="F253" s="57">
        <v>1000</v>
      </c>
    </row>
    <row r="254" spans="4:6" ht="15" customHeight="1">
      <c r="D254" t="s">
        <v>178</v>
      </c>
      <c r="E254" s="56" t="s">
        <v>288</v>
      </c>
      <c r="F254" s="57">
        <v>1000</v>
      </c>
    </row>
    <row r="255" spans="4:6" ht="15" customHeight="1">
      <c r="D255" t="s">
        <v>178</v>
      </c>
      <c r="E255" s="64" t="s">
        <v>271</v>
      </c>
      <c r="F255" s="57">
        <v>500</v>
      </c>
    </row>
    <row r="256" spans="1:6" ht="15" customHeight="1">
      <c r="A256" t="s">
        <v>179</v>
      </c>
      <c r="B256" s="56" t="s">
        <v>295</v>
      </c>
      <c r="C256" s="57">
        <v>5000</v>
      </c>
      <c r="D256" t="s">
        <v>178</v>
      </c>
      <c r="E256" s="56" t="s">
        <v>289</v>
      </c>
      <c r="F256" s="57">
        <v>2000</v>
      </c>
    </row>
    <row r="257" spans="4:6" ht="15" customHeight="1">
      <c r="D257" t="s">
        <v>178</v>
      </c>
      <c r="E257" s="56" t="s">
        <v>290</v>
      </c>
      <c r="F257" s="57">
        <v>2000</v>
      </c>
    </row>
    <row r="258" spans="4:6" ht="15" customHeight="1">
      <c r="D258" t="s">
        <v>178</v>
      </c>
      <c r="E258" s="56" t="s">
        <v>272</v>
      </c>
      <c r="F258" s="57">
        <v>1000</v>
      </c>
    </row>
    <row r="260" ht="15" customHeight="1">
      <c r="A260" t="s">
        <v>299</v>
      </c>
    </row>
    <row r="261" spans="1:6" ht="15" customHeight="1">
      <c r="A261" t="s">
        <v>179</v>
      </c>
      <c r="B261" s="56" t="s">
        <v>192</v>
      </c>
      <c r="C261" s="57">
        <v>2500</v>
      </c>
      <c r="D261" t="s">
        <v>179</v>
      </c>
      <c r="E261" s="56" t="s">
        <v>294</v>
      </c>
      <c r="F261" s="57">
        <v>2500</v>
      </c>
    </row>
    <row r="262" spans="1:6" ht="15" customHeight="1">
      <c r="A262" t="s">
        <v>179</v>
      </c>
      <c r="B262" s="56" t="s">
        <v>194</v>
      </c>
      <c r="C262" s="57">
        <v>5000</v>
      </c>
      <c r="D262" t="s">
        <v>179</v>
      </c>
      <c r="E262" s="56" t="s">
        <v>295</v>
      </c>
      <c r="F262" s="57">
        <v>5000</v>
      </c>
    </row>
    <row r="265" ht="15" customHeight="1">
      <c r="A265" t="s">
        <v>273</v>
      </c>
    </row>
    <row r="266" spans="1:6" ht="15" customHeight="1">
      <c r="A266" s="58" t="s">
        <v>274</v>
      </c>
      <c r="B266" s="59"/>
      <c r="C266" s="60"/>
      <c r="D266" s="61"/>
      <c r="E266" s="59"/>
      <c r="F266" s="62"/>
    </row>
    <row r="267" spans="1:6" ht="15" customHeight="1">
      <c r="A267" t="s">
        <v>179</v>
      </c>
      <c r="B267" s="56" t="s">
        <v>275</v>
      </c>
      <c r="C267" s="57">
        <v>840000</v>
      </c>
      <c r="D267" t="s">
        <v>178</v>
      </c>
      <c r="E267" s="56" t="s">
        <v>194</v>
      </c>
      <c r="F267" s="57">
        <v>840000</v>
      </c>
    </row>
    <row r="268" spans="1:6" ht="15" customHeight="1">
      <c r="A268" t="s">
        <v>179</v>
      </c>
      <c r="B268" s="56" t="s">
        <v>276</v>
      </c>
      <c r="C268" s="57">
        <v>210000</v>
      </c>
      <c r="D268" t="s">
        <v>178</v>
      </c>
      <c r="E268" s="56" t="s">
        <v>192</v>
      </c>
      <c r="F268" s="57">
        <v>210000</v>
      </c>
    </row>
    <row r="270" spans="1:6" ht="15" customHeight="1">
      <c r="A270" s="58" t="s">
        <v>277</v>
      </c>
      <c r="B270" s="59"/>
      <c r="C270" s="60"/>
      <c r="D270" s="61"/>
      <c r="E270" s="59"/>
      <c r="F270" s="62"/>
    </row>
    <row r="271" spans="1:6" ht="15" customHeight="1">
      <c r="A271" t="s">
        <v>179</v>
      </c>
      <c r="B271" s="56" t="s">
        <v>278</v>
      </c>
      <c r="C271" s="57">
        <v>210000</v>
      </c>
      <c r="D271" t="s">
        <v>178</v>
      </c>
      <c r="E271" s="56" t="s">
        <v>275</v>
      </c>
      <c r="F271" s="57">
        <v>210000</v>
      </c>
    </row>
    <row r="272" spans="1:6" ht="15" customHeight="1">
      <c r="A272" t="s">
        <v>179</v>
      </c>
      <c r="B272" s="56" t="s">
        <v>279</v>
      </c>
      <c r="C272" s="57">
        <v>52500</v>
      </c>
      <c r="D272" t="s">
        <v>178</v>
      </c>
      <c r="E272" s="56" t="s">
        <v>276</v>
      </c>
      <c r="F272" s="57">
        <v>52500</v>
      </c>
    </row>
    <row r="274" spans="1:6" ht="15" customHeight="1">
      <c r="A274" s="58" t="s">
        <v>281</v>
      </c>
      <c r="B274" s="59"/>
      <c r="C274" s="60"/>
      <c r="D274" s="61"/>
      <c r="E274" s="59"/>
      <c r="F274" s="62"/>
    </row>
    <row r="275" spans="1:6" ht="15" customHeight="1">
      <c r="A275" t="s">
        <v>179</v>
      </c>
      <c r="B275" s="56" t="s">
        <v>282</v>
      </c>
      <c r="C275" s="57">
        <v>1050000</v>
      </c>
      <c r="D275" t="s">
        <v>178</v>
      </c>
      <c r="E275" s="56" t="s">
        <v>194</v>
      </c>
      <c r="F275" s="57">
        <v>1087360</v>
      </c>
    </row>
    <row r="276" spans="1:3" ht="15" customHeight="1">
      <c r="A276" t="s">
        <v>179</v>
      </c>
      <c r="B276" s="56" t="s">
        <v>284</v>
      </c>
      <c r="C276" s="57">
        <v>10000</v>
      </c>
    </row>
    <row r="277" spans="1:3" ht="15" customHeight="1">
      <c r="A277" t="s">
        <v>179</v>
      </c>
      <c r="B277" s="56" t="s">
        <v>285</v>
      </c>
      <c r="C277" s="57">
        <v>20000</v>
      </c>
    </row>
    <row r="278" spans="1:3" ht="15" customHeight="1">
      <c r="A278" t="s">
        <v>179</v>
      </c>
      <c r="B278" s="56" t="s">
        <v>283</v>
      </c>
      <c r="C278" s="57">
        <v>7360</v>
      </c>
    </row>
    <row r="280" spans="1:6" ht="15" customHeight="1">
      <c r="A280" s="58" t="s">
        <v>311</v>
      </c>
      <c r="B280" s="59"/>
      <c r="C280" s="60"/>
      <c r="D280" s="61"/>
      <c r="E280" s="59"/>
      <c r="F280" s="62"/>
    </row>
    <row r="281" spans="1:6" ht="15" customHeight="1">
      <c r="A281" t="s">
        <v>179</v>
      </c>
      <c r="B281" s="56" t="s">
        <v>312</v>
      </c>
      <c r="C281" s="57">
        <v>105000</v>
      </c>
      <c r="D281" t="s">
        <v>178</v>
      </c>
      <c r="E281" s="56" t="s">
        <v>282</v>
      </c>
      <c r="F281" s="57">
        <v>105000</v>
      </c>
    </row>
    <row r="282" spans="1:6" ht="15" customHeight="1">
      <c r="A282" t="s">
        <v>179</v>
      </c>
      <c r="B282" s="56" t="s">
        <v>313</v>
      </c>
      <c r="C282" s="57">
        <v>7360</v>
      </c>
      <c r="D282" t="s">
        <v>178</v>
      </c>
      <c r="E282" s="56" t="s">
        <v>283</v>
      </c>
      <c r="F282" s="57">
        <v>7360</v>
      </c>
    </row>
    <row r="284" spans="1:6" ht="15" customHeight="1">
      <c r="A284" s="58" t="s">
        <v>314</v>
      </c>
      <c r="B284" s="59"/>
      <c r="C284" s="60"/>
      <c r="D284" s="61"/>
      <c r="E284" s="59"/>
      <c r="F284" s="62"/>
    </row>
    <row r="285" spans="1:6" ht="15" customHeight="1">
      <c r="A285" s="69" t="s">
        <v>316</v>
      </c>
      <c r="B285" s="64"/>
      <c r="C285" s="65"/>
      <c r="D285" s="63"/>
      <c r="E285" s="64"/>
      <c r="F285" s="65"/>
    </row>
    <row r="286" spans="1:6" ht="15" customHeight="1">
      <c r="A286" t="s">
        <v>179</v>
      </c>
      <c r="B286" s="56" t="s">
        <v>194</v>
      </c>
      <c r="C286" s="57">
        <v>42640</v>
      </c>
      <c r="D286" t="s">
        <v>178</v>
      </c>
      <c r="E286" s="56" t="s">
        <v>282</v>
      </c>
      <c r="F286" s="57">
        <v>105000</v>
      </c>
    </row>
    <row r="287" spans="1:3" ht="15" customHeight="1">
      <c r="A287" t="s">
        <v>179</v>
      </c>
      <c r="B287" s="56" t="s">
        <v>315</v>
      </c>
      <c r="C287" s="57">
        <v>62360</v>
      </c>
    </row>
    <row r="288" spans="1:6" ht="15" customHeight="1">
      <c r="A288" t="s">
        <v>179</v>
      </c>
      <c r="B288" s="56" t="s">
        <v>194</v>
      </c>
      <c r="C288" s="57">
        <v>7360</v>
      </c>
      <c r="D288" t="s">
        <v>178</v>
      </c>
      <c r="E288" s="56" t="s">
        <v>283</v>
      </c>
      <c r="F288" s="57">
        <v>7360</v>
      </c>
    </row>
    <row r="290" ht="15" customHeight="1">
      <c r="A290" t="s">
        <v>317</v>
      </c>
    </row>
    <row r="291" spans="1:6" ht="15" customHeight="1">
      <c r="A291" t="s">
        <v>179</v>
      </c>
      <c r="B291" s="56" t="s">
        <v>194</v>
      </c>
      <c r="C291" s="57">
        <v>142640</v>
      </c>
      <c r="D291" t="s">
        <v>178</v>
      </c>
      <c r="E291" s="56" t="s">
        <v>282</v>
      </c>
      <c r="F291" s="57">
        <v>105000</v>
      </c>
    </row>
    <row r="292" spans="4:6" ht="15" customHeight="1">
      <c r="D292" t="s">
        <v>178</v>
      </c>
      <c r="E292" s="56" t="s">
        <v>318</v>
      </c>
      <c r="F292" s="57">
        <v>37640</v>
      </c>
    </row>
    <row r="293" spans="1:6" ht="15" customHeight="1">
      <c r="A293" t="s">
        <v>179</v>
      </c>
      <c r="B293" s="56" t="s">
        <v>194</v>
      </c>
      <c r="C293" s="57">
        <v>7360</v>
      </c>
      <c r="D293" t="s">
        <v>178</v>
      </c>
      <c r="E293" s="56" t="s">
        <v>283</v>
      </c>
      <c r="F293" s="57">
        <v>7360</v>
      </c>
    </row>
    <row r="295" spans="1:6" ht="15" customHeight="1">
      <c r="A295" s="58" t="s">
        <v>336</v>
      </c>
      <c r="B295" s="59"/>
      <c r="C295" s="60"/>
      <c r="D295" s="61"/>
      <c r="E295" s="59"/>
      <c r="F295" s="62"/>
    </row>
    <row r="296" spans="1:6" ht="15" customHeight="1">
      <c r="A296" t="s">
        <v>179</v>
      </c>
      <c r="B296" s="56" t="s">
        <v>276</v>
      </c>
      <c r="C296" s="57">
        <v>300000</v>
      </c>
      <c r="D296" t="s">
        <v>178</v>
      </c>
      <c r="E296" s="56" t="s">
        <v>337</v>
      </c>
      <c r="F296" s="57">
        <v>300000</v>
      </c>
    </row>
    <row r="298" ht="15" customHeight="1">
      <c r="A298" t="s">
        <v>280</v>
      </c>
    </row>
    <row r="299" spans="1:6" ht="15" customHeight="1">
      <c r="A299" s="58" t="s">
        <v>319</v>
      </c>
      <c r="B299" s="59"/>
      <c r="C299" s="60"/>
      <c r="D299" s="61"/>
      <c r="E299" s="59"/>
      <c r="F299" s="62"/>
    </row>
    <row r="300" spans="1:6" ht="15" customHeight="1">
      <c r="A300" t="s">
        <v>179</v>
      </c>
      <c r="B300" s="56" t="s">
        <v>321</v>
      </c>
      <c r="C300" s="57">
        <v>210000</v>
      </c>
      <c r="D300" t="s">
        <v>178</v>
      </c>
      <c r="E300" s="56" t="s">
        <v>194</v>
      </c>
      <c r="F300" s="57">
        <v>210000</v>
      </c>
    </row>
    <row r="301" spans="1:6" ht="15" customHeight="1">
      <c r="A301" t="s">
        <v>179</v>
      </c>
      <c r="B301" s="56" t="s">
        <v>320</v>
      </c>
      <c r="C301" s="57">
        <v>52500</v>
      </c>
      <c r="D301" t="s">
        <v>178</v>
      </c>
      <c r="E301" s="56" t="s">
        <v>192</v>
      </c>
      <c r="F301" s="57">
        <v>52500</v>
      </c>
    </row>
    <row r="303" spans="1:6" ht="15" customHeight="1">
      <c r="A303" s="58" t="s">
        <v>322</v>
      </c>
      <c r="B303" s="59"/>
      <c r="C303" s="60"/>
      <c r="D303" s="61"/>
      <c r="E303" s="59"/>
      <c r="F303" s="62"/>
    </row>
    <row r="304" spans="1:6" ht="15" customHeight="1">
      <c r="A304" t="s">
        <v>179</v>
      </c>
      <c r="B304" s="56" t="s">
        <v>194</v>
      </c>
      <c r="C304" s="57">
        <v>630000</v>
      </c>
      <c r="D304" t="s">
        <v>178</v>
      </c>
      <c r="E304" s="56" t="s">
        <v>321</v>
      </c>
      <c r="F304" s="57">
        <v>630000</v>
      </c>
    </row>
    <row r="305" spans="1:6" ht="15" customHeight="1">
      <c r="A305" t="s">
        <v>179</v>
      </c>
      <c r="B305" s="56" t="s">
        <v>192</v>
      </c>
      <c r="C305" s="57">
        <v>157500</v>
      </c>
      <c r="D305" t="s">
        <v>178</v>
      </c>
      <c r="E305" s="56" t="s">
        <v>320</v>
      </c>
      <c r="F305" s="57">
        <v>157500</v>
      </c>
    </row>
    <row r="307" ht="15" customHeight="1">
      <c r="A307" t="s">
        <v>323</v>
      </c>
    </row>
    <row r="308" spans="1:6" ht="15" customHeight="1">
      <c r="A308" s="58" t="s">
        <v>324</v>
      </c>
      <c r="B308" s="59"/>
      <c r="C308" s="60"/>
      <c r="D308" s="61"/>
      <c r="E308" s="59"/>
      <c r="F308" s="62"/>
    </row>
    <row r="309" spans="1:6" ht="15" customHeight="1">
      <c r="A309" t="s">
        <v>179</v>
      </c>
      <c r="B309" s="56" t="s">
        <v>325</v>
      </c>
      <c r="C309" s="57">
        <v>30000</v>
      </c>
      <c r="D309" t="s">
        <v>178</v>
      </c>
      <c r="E309" s="56" t="s">
        <v>192</v>
      </c>
      <c r="F309" s="57">
        <v>30000</v>
      </c>
    </row>
    <row r="310" spans="1:6" ht="15" customHeight="1">
      <c r="A310" t="s">
        <v>179</v>
      </c>
      <c r="B310" s="56" t="s">
        <v>326</v>
      </c>
      <c r="C310" s="57">
        <v>60000</v>
      </c>
      <c r="D310" t="s">
        <v>178</v>
      </c>
      <c r="E310" s="56" t="s">
        <v>194</v>
      </c>
      <c r="F310" s="57">
        <v>60000</v>
      </c>
    </row>
    <row r="312" spans="1:6" ht="15" customHeight="1">
      <c r="A312" s="58" t="s">
        <v>327</v>
      </c>
      <c r="B312" s="59"/>
      <c r="C312" s="60"/>
      <c r="D312" s="61"/>
      <c r="E312" s="59"/>
      <c r="F312" s="62"/>
    </row>
    <row r="313" spans="1:6" ht="15" customHeight="1">
      <c r="A313" t="s">
        <v>179</v>
      </c>
      <c r="B313" s="56" t="s">
        <v>325</v>
      </c>
      <c r="C313" s="57">
        <v>50000</v>
      </c>
      <c r="D313" t="s">
        <v>178</v>
      </c>
      <c r="E313" s="56" t="s">
        <v>328</v>
      </c>
      <c r="F313" s="57">
        <v>50000</v>
      </c>
    </row>
    <row r="314" spans="1:6" ht="15" customHeight="1">
      <c r="A314" t="s">
        <v>179</v>
      </c>
      <c r="B314" s="56" t="s">
        <v>326</v>
      </c>
      <c r="C314" s="57">
        <v>100000</v>
      </c>
      <c r="D314" t="s">
        <v>178</v>
      </c>
      <c r="E314" s="56" t="s">
        <v>329</v>
      </c>
      <c r="F314" s="57">
        <v>100000</v>
      </c>
    </row>
    <row r="316" spans="1:6" ht="15" customHeight="1">
      <c r="A316" s="58" t="s">
        <v>330</v>
      </c>
      <c r="B316" s="59"/>
      <c r="C316" s="60"/>
      <c r="D316" s="61"/>
      <c r="E316" s="59"/>
      <c r="F316" s="62"/>
    </row>
    <row r="317" spans="1:6" ht="15" customHeight="1">
      <c r="A317" t="s">
        <v>179</v>
      </c>
      <c r="B317" s="56" t="s">
        <v>331</v>
      </c>
      <c r="C317" s="57">
        <v>50000</v>
      </c>
      <c r="D317" t="s">
        <v>178</v>
      </c>
      <c r="E317" s="56" t="s">
        <v>192</v>
      </c>
      <c r="F317" s="57">
        <v>50000</v>
      </c>
    </row>
    <row r="318" spans="1:6" ht="15" customHeight="1">
      <c r="A318" t="s">
        <v>179</v>
      </c>
      <c r="B318" s="56" t="s">
        <v>332</v>
      </c>
      <c r="C318" s="57">
        <v>100000</v>
      </c>
      <c r="D318" t="s">
        <v>178</v>
      </c>
      <c r="E318" s="56" t="s">
        <v>194</v>
      </c>
      <c r="F318" s="57">
        <v>100000</v>
      </c>
    </row>
    <row r="320" spans="1:6" ht="15" customHeight="1">
      <c r="A320" s="58" t="s">
        <v>333</v>
      </c>
      <c r="B320" s="59"/>
      <c r="C320" s="60"/>
      <c r="D320" s="61"/>
      <c r="E320" s="59"/>
      <c r="F320" s="62"/>
    </row>
    <row r="321" spans="1:6" ht="15" customHeight="1">
      <c r="A321" s="69" t="s">
        <v>334</v>
      </c>
      <c r="B321" s="64"/>
      <c r="C321" s="65"/>
      <c r="D321" s="63"/>
      <c r="E321" s="64"/>
      <c r="F321" s="65"/>
    </row>
    <row r="322" spans="1:6" ht="15" customHeight="1">
      <c r="A322" t="s">
        <v>179</v>
      </c>
      <c r="B322" s="56" t="s">
        <v>192</v>
      </c>
      <c r="C322" s="65">
        <v>50000</v>
      </c>
      <c r="D322" t="s">
        <v>178</v>
      </c>
      <c r="E322" s="56" t="s">
        <v>331</v>
      </c>
      <c r="F322" s="65">
        <v>50000</v>
      </c>
    </row>
    <row r="323" spans="1:6" ht="15" customHeight="1">
      <c r="A323" t="s">
        <v>335</v>
      </c>
      <c r="C323" s="65"/>
      <c r="F323" s="65"/>
    </row>
    <row r="324" spans="1:6" ht="15" customHeight="1">
      <c r="A324" t="s">
        <v>179</v>
      </c>
      <c r="B324" s="56" t="s">
        <v>325</v>
      </c>
      <c r="C324" s="57">
        <v>20000</v>
      </c>
      <c r="D324" t="s">
        <v>178</v>
      </c>
      <c r="E324" s="56" t="s">
        <v>192</v>
      </c>
      <c r="F324" s="57">
        <v>70000</v>
      </c>
    </row>
    <row r="325" spans="1:3" ht="15" customHeight="1">
      <c r="A325" t="s">
        <v>179</v>
      </c>
      <c r="B325" s="56" t="s">
        <v>328</v>
      </c>
      <c r="C325" s="57">
        <v>50000</v>
      </c>
    </row>
  </sheetData>
  <sheetProtection/>
  <printOptions/>
  <pageMargins left="0.7" right="0.7" top="0.75" bottom="0.75" header="0.3" footer="0.3"/>
  <pageSetup fitToHeight="0" fitToWidth="1" horizontalDpi="600" verticalDpi="600" orientation="portrait" paperSize="9" scale="77" r:id="rId1"/>
  <rowBreaks count="4" manualBreakCount="4">
    <brk id="66" max="255" man="1"/>
    <brk id="130" max="255" man="1"/>
    <brk id="197" max="255" man="1"/>
    <brk id="264" max="255" man="1"/>
  </rowBreaks>
</worksheet>
</file>

<file path=xl/worksheets/sheet5.xml><?xml version="1.0" encoding="utf-8"?>
<worksheet xmlns="http://schemas.openxmlformats.org/spreadsheetml/2006/main" xmlns:r="http://schemas.openxmlformats.org/officeDocument/2006/relationships">
  <sheetPr>
    <tabColor rgb="FF00B0F0"/>
  </sheetPr>
  <dimension ref="A1:M104"/>
  <sheetViews>
    <sheetView tabSelected="1" zoomScalePageLayoutView="0" workbookViewId="0" topLeftCell="A1">
      <selection activeCell="J88" sqref="J88"/>
    </sheetView>
  </sheetViews>
  <sheetFormatPr defaultColWidth="48.75390625" defaultRowHeight="15" customHeight="1"/>
  <cols>
    <col min="1" max="1" width="41.375" style="52" customWidth="1"/>
    <col min="2" max="3" width="25.75390625" style="52" hidden="1" customWidth="1"/>
    <col min="4" max="4" width="57.125" style="52" hidden="1" customWidth="1"/>
    <col min="5" max="5" width="25.75390625" style="52" hidden="1" customWidth="1"/>
    <col min="6" max="6" width="57.25390625" style="52" hidden="1" customWidth="1"/>
    <col min="7" max="9" width="25.75390625" style="52" hidden="1" customWidth="1"/>
    <col min="10" max="12" width="15.875" style="52" customWidth="1"/>
    <col min="13" max="13" width="16.375" style="52" customWidth="1"/>
    <col min="14" max="211" width="9.125" style="52" customWidth="1"/>
    <col min="212" max="212" width="48.75390625" style="52" customWidth="1"/>
    <col min="213" max="230" width="14.00390625" style="52" customWidth="1"/>
    <col min="231" max="231" width="2.25390625" style="52" customWidth="1"/>
    <col min="232" max="16384" width="48.75390625" style="52" customWidth="1"/>
  </cols>
  <sheetData>
    <row r="1" spans="1:13" ht="15" customHeight="1">
      <c r="A1" s="264" t="s">
        <v>392</v>
      </c>
      <c r="B1" s="265"/>
      <c r="C1" s="265"/>
      <c r="D1" s="265"/>
      <c r="E1" s="265"/>
      <c r="F1" s="265"/>
      <c r="G1" s="265"/>
      <c r="H1" s="265"/>
      <c r="I1" s="265"/>
      <c r="J1" s="265"/>
      <c r="K1" s="265"/>
      <c r="L1" s="265"/>
      <c r="M1" s="265"/>
    </row>
    <row r="2" spans="1:13" ht="15" customHeight="1">
      <c r="A2" s="265"/>
      <c r="B2" s="265"/>
      <c r="C2" s="265"/>
      <c r="D2" s="265"/>
      <c r="E2" s="265"/>
      <c r="F2" s="265"/>
      <c r="G2" s="265"/>
      <c r="H2" s="265"/>
      <c r="I2" s="265"/>
      <c r="J2" s="265"/>
      <c r="K2" s="265"/>
      <c r="L2" s="265"/>
      <c r="M2" s="265"/>
    </row>
    <row r="3" spans="1:13" ht="15" customHeight="1">
      <c r="A3" s="266" t="s">
        <v>453</v>
      </c>
      <c r="B3" s="266"/>
      <c r="C3" s="266"/>
      <c r="D3" s="266"/>
      <c r="E3" s="266"/>
      <c r="F3" s="266"/>
      <c r="G3" s="266"/>
      <c r="H3" s="266"/>
      <c r="I3" s="266"/>
      <c r="J3" s="266"/>
      <c r="K3" s="266"/>
      <c r="L3" s="266"/>
      <c r="M3" s="266"/>
    </row>
    <row r="4" spans="1:13" ht="15" customHeight="1">
      <c r="A4" s="154"/>
      <c r="B4" s="154"/>
      <c r="C4" s="154"/>
      <c r="D4" s="154"/>
      <c r="E4" s="154"/>
      <c r="F4" s="154"/>
      <c r="G4" s="154"/>
      <c r="H4" s="154"/>
      <c r="I4" s="154"/>
      <c r="J4" s="154"/>
      <c r="K4" s="154"/>
      <c r="L4" s="154"/>
      <c r="M4" s="154" t="s">
        <v>242</v>
      </c>
    </row>
    <row r="5" spans="1:13" ht="15" customHeight="1">
      <c r="A5" s="156" t="s">
        <v>112</v>
      </c>
      <c r="B5" s="267" t="s">
        <v>341</v>
      </c>
      <c r="C5" s="268"/>
      <c r="D5" s="268"/>
      <c r="E5" s="268"/>
      <c r="F5" s="268"/>
      <c r="G5" s="268"/>
      <c r="H5" s="268"/>
      <c r="I5" s="269"/>
      <c r="J5" s="157" t="s">
        <v>394</v>
      </c>
      <c r="K5" s="157" t="s">
        <v>393</v>
      </c>
      <c r="L5" s="157" t="s">
        <v>395</v>
      </c>
      <c r="M5" s="157" t="s">
        <v>396</v>
      </c>
    </row>
    <row r="6" spans="1:13" ht="15" customHeight="1">
      <c r="A6" s="112" t="s">
        <v>166</v>
      </c>
      <c r="B6" s="113"/>
      <c r="C6" s="113"/>
      <c r="D6" s="114"/>
      <c r="E6" s="113"/>
      <c r="F6" s="114"/>
      <c r="G6" s="113"/>
      <c r="H6" s="113"/>
      <c r="I6" s="113"/>
      <c r="J6" s="109"/>
      <c r="K6" s="105"/>
      <c r="L6" s="109"/>
      <c r="M6" s="148"/>
    </row>
    <row r="7" spans="1:13" ht="15" customHeight="1">
      <c r="A7" s="115" t="s">
        <v>165</v>
      </c>
      <c r="B7" s="116"/>
      <c r="C7" s="116"/>
      <c r="D7" s="117"/>
      <c r="E7" s="116"/>
      <c r="F7" s="117"/>
      <c r="G7" s="116"/>
      <c r="H7" s="116"/>
      <c r="I7" s="116"/>
      <c r="J7" s="110"/>
      <c r="K7" s="106"/>
      <c r="L7" s="110"/>
      <c r="M7" s="149"/>
    </row>
    <row r="8" spans="1:13" ht="15" customHeight="1">
      <c r="A8" s="115" t="s">
        <v>164</v>
      </c>
      <c r="B8" s="116"/>
      <c r="C8" s="116"/>
      <c r="D8" s="117"/>
      <c r="E8" s="116"/>
      <c r="F8" s="117"/>
      <c r="G8" s="116"/>
      <c r="H8" s="116"/>
      <c r="I8" s="116"/>
      <c r="J8" s="110"/>
      <c r="K8" s="106"/>
      <c r="L8" s="110"/>
      <c r="M8" s="149"/>
    </row>
    <row r="9" spans="1:13" ht="15" customHeight="1">
      <c r="A9" s="118" t="s">
        <v>163</v>
      </c>
      <c r="B9" s="116">
        <f aca="true" t="shared" si="0" ref="B9:I9">SUM(B10:B12)</f>
        <v>172800000</v>
      </c>
      <c r="C9" s="116">
        <f t="shared" si="0"/>
        <v>8197500</v>
      </c>
      <c r="D9" s="117"/>
      <c r="E9" s="116">
        <f t="shared" si="0"/>
        <v>0</v>
      </c>
      <c r="F9" s="117"/>
      <c r="G9" s="116">
        <f t="shared" si="0"/>
        <v>180997500</v>
      </c>
      <c r="H9" s="116">
        <f t="shared" si="0"/>
        <v>0</v>
      </c>
      <c r="I9" s="116">
        <f t="shared" si="0"/>
        <v>180997500</v>
      </c>
      <c r="J9" s="110">
        <f>SUM(J10:J12)</f>
        <v>187400000</v>
      </c>
      <c r="K9" s="106">
        <f>SUM(K10:K12)</f>
        <v>185000000</v>
      </c>
      <c r="L9" s="110">
        <f>J9-K9</f>
        <v>2400000</v>
      </c>
      <c r="M9" s="149"/>
    </row>
    <row r="10" spans="1:13" s="98" customFormat="1" ht="15" customHeight="1">
      <c r="A10" s="119" t="s">
        <v>342</v>
      </c>
      <c r="B10" s="116">
        <v>150000000</v>
      </c>
      <c r="C10" s="116">
        <v>0</v>
      </c>
      <c r="D10" s="117"/>
      <c r="E10" s="116">
        <v>0</v>
      </c>
      <c r="F10" s="117"/>
      <c r="G10" s="116">
        <f>SUM(B10:E10)</f>
        <v>150000000</v>
      </c>
      <c r="H10" s="116">
        <v>0</v>
      </c>
      <c r="I10" s="116">
        <f>H10+G10</f>
        <v>150000000</v>
      </c>
      <c r="J10" s="110">
        <v>145000000</v>
      </c>
      <c r="K10" s="107">
        <v>145000000</v>
      </c>
      <c r="L10" s="110">
        <f aca="true" t="shared" si="1" ref="L10:L25">J10-K10</f>
        <v>0</v>
      </c>
      <c r="M10" s="149"/>
    </row>
    <row r="11" spans="1:13" s="98" customFormat="1" ht="15" customHeight="1">
      <c r="A11" s="119" t="s">
        <v>344</v>
      </c>
      <c r="B11" s="116">
        <v>22800000</v>
      </c>
      <c r="C11" s="116">
        <v>0</v>
      </c>
      <c r="D11" s="117"/>
      <c r="E11" s="116">
        <v>0</v>
      </c>
      <c r="F11" s="117"/>
      <c r="G11" s="116">
        <f>SUM(B11:E11)</f>
        <v>22800000</v>
      </c>
      <c r="H11" s="116">
        <v>0</v>
      </c>
      <c r="I11" s="116">
        <f>H11+G11</f>
        <v>22800000</v>
      </c>
      <c r="J11" s="110">
        <v>25000000</v>
      </c>
      <c r="K11" s="107">
        <v>25000000</v>
      </c>
      <c r="L11" s="110">
        <f t="shared" si="1"/>
        <v>0</v>
      </c>
      <c r="M11" s="149"/>
    </row>
    <row r="12" spans="1:13" s="98" customFormat="1" ht="15" customHeight="1">
      <c r="A12" s="119" t="s">
        <v>343</v>
      </c>
      <c r="B12" s="116">
        <v>0</v>
      </c>
      <c r="C12" s="120">
        <v>8197500</v>
      </c>
      <c r="D12" s="121" t="s">
        <v>370</v>
      </c>
      <c r="E12" s="120">
        <v>0</v>
      </c>
      <c r="F12" s="122"/>
      <c r="G12" s="116">
        <f>SUM(B12:E12)</f>
        <v>8197500</v>
      </c>
      <c r="H12" s="116">
        <v>0</v>
      </c>
      <c r="I12" s="116">
        <f>H12+G12</f>
        <v>8197500</v>
      </c>
      <c r="J12" s="110">
        <v>17400000</v>
      </c>
      <c r="K12" s="108">
        <v>15000000</v>
      </c>
      <c r="L12" s="110">
        <f t="shared" si="1"/>
        <v>2400000</v>
      </c>
      <c r="M12" s="155">
        <v>0.12</v>
      </c>
    </row>
    <row r="13" spans="1:13" ht="15" customHeight="1">
      <c r="A13" s="118" t="s">
        <v>443</v>
      </c>
      <c r="B13" s="116">
        <f>SUM(B14:B14)</f>
        <v>0</v>
      </c>
      <c r="C13" s="116">
        <f>SUM(C14:C14)</f>
        <v>648000</v>
      </c>
      <c r="D13" s="117"/>
      <c r="E13" s="116">
        <f>SUM(E14:E14)</f>
        <v>0</v>
      </c>
      <c r="F13" s="117"/>
      <c r="G13" s="116">
        <f>SUM(G14:G14)</f>
        <v>648000</v>
      </c>
      <c r="H13" s="116">
        <f>SUM(H14:H14)</f>
        <v>0</v>
      </c>
      <c r="I13" s="116">
        <f>SUM(I14:I14)</f>
        <v>648000</v>
      </c>
      <c r="J13" s="110">
        <f>SUM(J14)</f>
        <v>1500000</v>
      </c>
      <c r="K13" s="106">
        <f>SUM(K14:K14)</f>
        <v>2500000</v>
      </c>
      <c r="L13" s="110">
        <f>J13-K13</f>
        <v>-1000000</v>
      </c>
      <c r="M13" s="149"/>
    </row>
    <row r="14" spans="1:13" s="98" customFormat="1" ht="15" customHeight="1">
      <c r="A14" s="119" t="s">
        <v>442</v>
      </c>
      <c r="B14" s="116">
        <v>0</v>
      </c>
      <c r="C14" s="120">
        <v>648000</v>
      </c>
      <c r="D14" s="121" t="s">
        <v>368</v>
      </c>
      <c r="E14" s="116">
        <v>0</v>
      </c>
      <c r="F14" s="117"/>
      <c r="G14" s="116">
        <f>SUM(B14:E14)</f>
        <v>648000</v>
      </c>
      <c r="H14" s="116">
        <v>0</v>
      </c>
      <c r="I14" s="116">
        <f>H14+G14</f>
        <v>648000</v>
      </c>
      <c r="J14" s="110">
        <v>1500000</v>
      </c>
      <c r="K14" s="107">
        <v>2500000</v>
      </c>
      <c r="L14" s="110">
        <f>J14-K14</f>
        <v>-1000000</v>
      </c>
      <c r="M14" s="149"/>
    </row>
    <row r="15" spans="1:13" ht="15" customHeight="1">
      <c r="A15" s="118" t="s">
        <v>153</v>
      </c>
      <c r="B15" s="116">
        <f>SUM(B16:B16)</f>
        <v>0</v>
      </c>
      <c r="C15" s="116">
        <f>SUM(C16:C16)</f>
        <v>648000</v>
      </c>
      <c r="D15" s="117"/>
      <c r="E15" s="116">
        <f>SUM(E16:E16)</f>
        <v>0</v>
      </c>
      <c r="F15" s="117"/>
      <c r="G15" s="116">
        <f>SUM(G16:G16)</f>
        <v>648000</v>
      </c>
      <c r="H15" s="116">
        <f>SUM(H16:H16)</f>
        <v>0</v>
      </c>
      <c r="I15" s="116">
        <f>SUM(I16:I16)</f>
        <v>648000</v>
      </c>
      <c r="J15" s="110">
        <f>SUM(J16)</f>
        <v>990000</v>
      </c>
      <c r="K15" s="106">
        <f>SUM(K16:K16)</f>
        <v>1020000</v>
      </c>
      <c r="L15" s="110">
        <f t="shared" si="1"/>
        <v>-30000</v>
      </c>
      <c r="M15" s="149"/>
    </row>
    <row r="16" spans="1:13" s="98" customFormat="1" ht="15" customHeight="1">
      <c r="A16" s="119" t="s">
        <v>345</v>
      </c>
      <c r="B16" s="116">
        <v>0</v>
      </c>
      <c r="C16" s="120">
        <v>648000</v>
      </c>
      <c r="D16" s="121" t="s">
        <v>368</v>
      </c>
      <c r="E16" s="116">
        <v>0</v>
      </c>
      <c r="F16" s="117"/>
      <c r="G16" s="116">
        <f>SUM(B16:E16)</f>
        <v>648000</v>
      </c>
      <c r="H16" s="116">
        <v>0</v>
      </c>
      <c r="I16" s="116">
        <f>H16+G16</f>
        <v>648000</v>
      </c>
      <c r="J16" s="110">
        <v>990000</v>
      </c>
      <c r="K16" s="107">
        <v>1020000</v>
      </c>
      <c r="L16" s="110">
        <f t="shared" si="1"/>
        <v>-30000</v>
      </c>
      <c r="M16" s="149"/>
    </row>
    <row r="17" spans="1:13" ht="15" customHeight="1">
      <c r="A17" s="118" t="s">
        <v>149</v>
      </c>
      <c r="B17" s="116">
        <f>SUM(B18:B19)</f>
        <v>0</v>
      </c>
      <c r="C17" s="116">
        <f>SUM(C18:C19)</f>
        <v>17400000</v>
      </c>
      <c r="D17" s="117"/>
      <c r="E17" s="116">
        <f>SUM(E18:E19)</f>
        <v>2400000</v>
      </c>
      <c r="F17" s="117"/>
      <c r="G17" s="116">
        <f>SUM(G18:G19)</f>
        <v>19800000</v>
      </c>
      <c r="H17" s="116">
        <f>SUM(H18:H19)</f>
        <v>0</v>
      </c>
      <c r="I17" s="116">
        <f>SUM(I18:I19)</f>
        <v>19800000</v>
      </c>
      <c r="J17" s="110">
        <f>SUM(J18:J19)</f>
        <v>26210000</v>
      </c>
      <c r="K17" s="106">
        <f>SUM(K18:K19)</f>
        <v>29798000</v>
      </c>
      <c r="L17" s="110">
        <f t="shared" si="1"/>
        <v>-3588000</v>
      </c>
      <c r="M17" s="149"/>
    </row>
    <row r="18" spans="1:13" s="98" customFormat="1" ht="15" customHeight="1">
      <c r="A18" s="119" t="s">
        <v>346</v>
      </c>
      <c r="B18" s="116">
        <v>0</v>
      </c>
      <c r="C18" s="116">
        <v>7100000</v>
      </c>
      <c r="D18" s="117"/>
      <c r="E18" s="116">
        <v>1200000</v>
      </c>
      <c r="F18" s="117"/>
      <c r="G18" s="116">
        <f>SUM(B18:E18)</f>
        <v>8300000</v>
      </c>
      <c r="H18" s="116">
        <v>0</v>
      </c>
      <c r="I18" s="116">
        <f>H18+G18</f>
        <v>8300000</v>
      </c>
      <c r="J18" s="110">
        <v>13105000</v>
      </c>
      <c r="K18" s="107">
        <v>14899000</v>
      </c>
      <c r="L18" s="110">
        <f t="shared" si="1"/>
        <v>-1794000</v>
      </c>
      <c r="M18" s="149" t="s">
        <v>427</v>
      </c>
    </row>
    <row r="19" spans="1:13" s="98" customFormat="1" ht="15" customHeight="1">
      <c r="A19" s="119" t="s">
        <v>347</v>
      </c>
      <c r="B19" s="116">
        <v>0</v>
      </c>
      <c r="C19" s="116">
        <v>10300000</v>
      </c>
      <c r="D19" s="117"/>
      <c r="E19" s="116">
        <v>1200000</v>
      </c>
      <c r="F19" s="117"/>
      <c r="G19" s="116">
        <f>SUM(B19:E19)</f>
        <v>11500000</v>
      </c>
      <c r="H19" s="116">
        <v>0</v>
      </c>
      <c r="I19" s="116">
        <f>H19+G19</f>
        <v>11500000</v>
      </c>
      <c r="J19" s="110">
        <v>13105000</v>
      </c>
      <c r="K19" s="107">
        <v>14899000</v>
      </c>
      <c r="L19" s="110">
        <f>J19-K19</f>
        <v>-1794000</v>
      </c>
      <c r="M19" s="149" t="s">
        <v>409</v>
      </c>
    </row>
    <row r="20" spans="1:13" ht="15" customHeight="1">
      <c r="A20" s="118" t="s">
        <v>140</v>
      </c>
      <c r="B20" s="116">
        <f>SUM(B21)</f>
        <v>0</v>
      </c>
      <c r="C20" s="116">
        <v>0</v>
      </c>
      <c r="D20" s="117"/>
      <c r="E20" s="116">
        <v>0</v>
      </c>
      <c r="F20" s="117"/>
      <c r="G20" s="116">
        <f>SUM(G21)</f>
        <v>0</v>
      </c>
      <c r="H20" s="116">
        <f>SUM(H21)</f>
        <v>5000</v>
      </c>
      <c r="I20" s="116">
        <f>SUM(I21)</f>
        <v>5000</v>
      </c>
      <c r="J20" s="110">
        <f>SUM(J21)</f>
        <v>5000</v>
      </c>
      <c r="K20" s="106">
        <f>SUM(K21)</f>
        <v>5000</v>
      </c>
      <c r="L20" s="110">
        <f t="shared" si="1"/>
        <v>0</v>
      </c>
      <c r="M20" s="149"/>
    </row>
    <row r="21" spans="1:13" s="98" customFormat="1" ht="15" customHeight="1">
      <c r="A21" s="119" t="s">
        <v>348</v>
      </c>
      <c r="B21" s="116">
        <v>0</v>
      </c>
      <c r="C21" s="116">
        <v>0</v>
      </c>
      <c r="D21" s="117"/>
      <c r="E21" s="116">
        <v>0</v>
      </c>
      <c r="F21" s="117"/>
      <c r="G21" s="116">
        <f>SUM(B21:E21)</f>
        <v>0</v>
      </c>
      <c r="H21" s="116">
        <v>5000</v>
      </c>
      <c r="I21" s="116">
        <f>H21+G21</f>
        <v>5000</v>
      </c>
      <c r="J21" s="110">
        <v>5000</v>
      </c>
      <c r="K21" s="107">
        <v>5000</v>
      </c>
      <c r="L21" s="110">
        <f t="shared" si="1"/>
        <v>0</v>
      </c>
      <c r="M21" s="149" t="s">
        <v>410</v>
      </c>
    </row>
    <row r="22" spans="1:13" ht="15" customHeight="1">
      <c r="A22" s="118" t="s">
        <v>137</v>
      </c>
      <c r="B22" s="116">
        <f>SUM(B23:B24)</f>
        <v>0</v>
      </c>
      <c r="C22" s="116">
        <v>0</v>
      </c>
      <c r="D22" s="123"/>
      <c r="E22" s="116">
        <v>0</v>
      </c>
      <c r="F22" s="123"/>
      <c r="G22" s="116">
        <f>SUM(G23:G24)</f>
        <v>0</v>
      </c>
      <c r="H22" s="116">
        <f>SUM(H23:H24)</f>
        <v>25000</v>
      </c>
      <c r="I22" s="116">
        <f>SUM(I23:I24)</f>
        <v>25000</v>
      </c>
      <c r="J22" s="110">
        <f>SUM(J23:J24)</f>
        <v>125000</v>
      </c>
      <c r="K22" s="106">
        <f>SUM(K23:K24)</f>
        <v>95000</v>
      </c>
      <c r="L22" s="110">
        <f t="shared" si="1"/>
        <v>30000</v>
      </c>
      <c r="M22" s="149"/>
    </row>
    <row r="23" spans="1:13" s="98" customFormat="1" ht="15" customHeight="1">
      <c r="A23" s="119" t="s">
        <v>349</v>
      </c>
      <c r="B23" s="116">
        <v>0</v>
      </c>
      <c r="C23" s="116">
        <v>0</v>
      </c>
      <c r="D23" s="123"/>
      <c r="E23" s="116">
        <v>0</v>
      </c>
      <c r="F23" s="123"/>
      <c r="G23" s="116">
        <f>SUM(B23:E23)</f>
        <v>0</v>
      </c>
      <c r="H23" s="116">
        <v>5000</v>
      </c>
      <c r="I23" s="116">
        <f>H23+G23</f>
        <v>5000</v>
      </c>
      <c r="J23" s="110">
        <v>5000</v>
      </c>
      <c r="K23" s="107">
        <v>5000</v>
      </c>
      <c r="L23" s="110">
        <f t="shared" si="1"/>
        <v>0</v>
      </c>
      <c r="M23" s="149" t="s">
        <v>410</v>
      </c>
    </row>
    <row r="24" spans="1:13" s="98" customFormat="1" ht="15" customHeight="1">
      <c r="A24" s="119" t="s">
        <v>350</v>
      </c>
      <c r="B24" s="116">
        <v>0</v>
      </c>
      <c r="C24" s="116">
        <v>0</v>
      </c>
      <c r="D24" s="123"/>
      <c r="E24" s="116">
        <v>0</v>
      </c>
      <c r="F24" s="123"/>
      <c r="G24" s="116">
        <f>SUM(B24:E24)</f>
        <v>0</v>
      </c>
      <c r="H24" s="116">
        <v>20000</v>
      </c>
      <c r="I24" s="116">
        <f>H24+G24</f>
        <v>20000</v>
      </c>
      <c r="J24" s="110">
        <v>120000</v>
      </c>
      <c r="K24" s="107">
        <v>90000</v>
      </c>
      <c r="L24" s="110">
        <f t="shared" si="1"/>
        <v>30000</v>
      </c>
      <c r="M24" s="149"/>
    </row>
    <row r="25" spans="1:13" ht="15" customHeight="1">
      <c r="A25" s="118" t="s">
        <v>135</v>
      </c>
      <c r="B25" s="116" t="e">
        <f>+B22+B20+#REF!+#REF!+B17+B15+B9</f>
        <v>#REF!</v>
      </c>
      <c r="C25" s="116" t="e">
        <f>+C22+C20+#REF!+#REF!+C17+C15+C9</f>
        <v>#REF!</v>
      </c>
      <c r="D25" s="123"/>
      <c r="E25" s="116" t="e">
        <f>+E22+E20+#REF!+#REF!+E17+E15+E9</f>
        <v>#REF!</v>
      </c>
      <c r="F25" s="123"/>
      <c r="G25" s="116" t="e">
        <f>+G22+G20+#REF!+#REF!+G17+G15+G9</f>
        <v>#REF!</v>
      </c>
      <c r="H25" s="116" t="e">
        <f>+H22+H20+#REF!+#REF!+H17+H15+H9</f>
        <v>#REF!</v>
      </c>
      <c r="I25" s="116" t="e">
        <f>+I22+I20+#REF!+#REF!+I17+I15+I9</f>
        <v>#REF!</v>
      </c>
      <c r="J25" s="106">
        <f>+J22+J20+J17+J15+J13+J9</f>
        <v>216230000</v>
      </c>
      <c r="K25" s="106">
        <f>+K22+K20+K17+K15+K13+K9</f>
        <v>218418000</v>
      </c>
      <c r="L25" s="110">
        <f t="shared" si="1"/>
        <v>-2188000</v>
      </c>
      <c r="M25" s="149"/>
    </row>
    <row r="26" spans="1:13" ht="15" customHeight="1">
      <c r="A26" s="124" t="s">
        <v>134</v>
      </c>
      <c r="B26" s="116"/>
      <c r="C26" s="116"/>
      <c r="D26" s="125"/>
      <c r="E26" s="116"/>
      <c r="F26" s="125"/>
      <c r="G26" s="116"/>
      <c r="H26" s="116"/>
      <c r="I26" s="116"/>
      <c r="J26" s="110"/>
      <c r="K26" s="106"/>
      <c r="L26" s="110"/>
      <c r="M26" s="149"/>
    </row>
    <row r="27" spans="1:13" ht="15" customHeight="1">
      <c r="A27" s="118" t="s">
        <v>73</v>
      </c>
      <c r="B27" s="116">
        <f>SUM(B28:B52)</f>
        <v>172800000</v>
      </c>
      <c r="C27" s="116">
        <f>SUM(C28:C52)</f>
        <v>25664500</v>
      </c>
      <c r="D27" s="125"/>
      <c r="E27" s="116">
        <f>SUM(E28:E52)</f>
        <v>2520000</v>
      </c>
      <c r="F27" s="125"/>
      <c r="G27" s="116">
        <f>SUM(G28:G52)</f>
        <v>200984500</v>
      </c>
      <c r="H27" s="116">
        <f>SUM(H28:H52)</f>
        <v>0</v>
      </c>
      <c r="I27" s="116">
        <f>SUM(I28:I52)</f>
        <v>200984500</v>
      </c>
      <c r="J27" s="106">
        <f>SUM(J28:J52)</f>
        <v>210235000</v>
      </c>
      <c r="K27" s="106">
        <f>SUM(K28:K52)</f>
        <v>211408000</v>
      </c>
      <c r="L27" s="110">
        <f>J27-K27</f>
        <v>-1173000</v>
      </c>
      <c r="M27" s="149"/>
    </row>
    <row r="28" spans="1:13" s="98" customFormat="1" ht="15" customHeight="1">
      <c r="A28" s="119" t="s">
        <v>351</v>
      </c>
      <c r="B28" s="116">
        <v>150000000</v>
      </c>
      <c r="C28" s="116">
        <v>0</v>
      </c>
      <c r="D28" s="125"/>
      <c r="E28" s="116">
        <v>0</v>
      </c>
      <c r="F28" s="125"/>
      <c r="G28" s="116">
        <f aca="true" t="shared" si="2" ref="G28:G52">SUM(B28:E28)</f>
        <v>150000000</v>
      </c>
      <c r="H28" s="116">
        <v>0</v>
      </c>
      <c r="I28" s="116">
        <f>H28+G28</f>
        <v>150000000</v>
      </c>
      <c r="J28" s="110">
        <v>145000000</v>
      </c>
      <c r="K28" s="107">
        <v>145000000</v>
      </c>
      <c r="L28" s="110">
        <f aca="true" t="shared" si="3" ref="L28:L82">J28-K28</f>
        <v>0</v>
      </c>
      <c r="M28" s="149" t="s">
        <v>411</v>
      </c>
    </row>
    <row r="29" spans="1:13" s="98" customFormat="1" ht="15" customHeight="1">
      <c r="A29" s="119" t="s">
        <v>352</v>
      </c>
      <c r="B29" s="116">
        <v>22800000</v>
      </c>
      <c r="C29" s="116">
        <v>0</v>
      </c>
      <c r="D29" s="125"/>
      <c r="E29" s="116">
        <v>0</v>
      </c>
      <c r="F29" s="125"/>
      <c r="G29" s="116">
        <f t="shared" si="2"/>
        <v>22800000</v>
      </c>
      <c r="H29" s="116">
        <v>0</v>
      </c>
      <c r="I29" s="116">
        <f aca="true" t="shared" si="4" ref="I29:I52">H29+G29</f>
        <v>22800000</v>
      </c>
      <c r="J29" s="110">
        <v>25000000</v>
      </c>
      <c r="K29" s="107">
        <v>25000000</v>
      </c>
      <c r="L29" s="110">
        <f t="shared" si="3"/>
        <v>0</v>
      </c>
      <c r="M29" s="149" t="s">
        <v>412</v>
      </c>
    </row>
    <row r="30" spans="1:13" s="98" customFormat="1" ht="15" customHeight="1">
      <c r="A30" s="119" t="s">
        <v>382</v>
      </c>
      <c r="B30" s="116">
        <v>0</v>
      </c>
      <c r="C30" s="116">
        <v>450000</v>
      </c>
      <c r="D30" s="126" t="s">
        <v>381</v>
      </c>
      <c r="E30" s="116">
        <v>0</v>
      </c>
      <c r="F30" s="125"/>
      <c r="G30" s="116">
        <f>SUM(B30:E30)</f>
        <v>450000</v>
      </c>
      <c r="H30" s="116">
        <v>0</v>
      </c>
      <c r="I30" s="116">
        <f>H30+G30</f>
        <v>450000</v>
      </c>
      <c r="J30" s="110">
        <v>360000</v>
      </c>
      <c r="K30" s="107">
        <v>360000</v>
      </c>
      <c r="L30" s="110">
        <f t="shared" si="3"/>
        <v>0</v>
      </c>
      <c r="M30" s="149"/>
    </row>
    <row r="31" spans="1:13" s="98" customFormat="1" ht="15" customHeight="1">
      <c r="A31" s="119" t="s">
        <v>397</v>
      </c>
      <c r="B31" s="116">
        <v>0</v>
      </c>
      <c r="C31" s="116">
        <v>12980000</v>
      </c>
      <c r="D31" s="126" t="s">
        <v>369</v>
      </c>
      <c r="E31" s="116">
        <v>0</v>
      </c>
      <c r="F31" s="125"/>
      <c r="G31" s="116">
        <f t="shared" si="2"/>
        <v>12980000</v>
      </c>
      <c r="H31" s="116">
        <v>0</v>
      </c>
      <c r="I31" s="116">
        <f t="shared" si="4"/>
        <v>12980000</v>
      </c>
      <c r="J31" s="110">
        <v>22154000</v>
      </c>
      <c r="K31" s="107">
        <v>22300000</v>
      </c>
      <c r="L31" s="110">
        <f t="shared" si="3"/>
        <v>-146000</v>
      </c>
      <c r="M31" s="149" t="s">
        <v>413</v>
      </c>
    </row>
    <row r="32" spans="1:13" s="98" customFormat="1" ht="15" customHeight="1">
      <c r="A32" s="119" t="s">
        <v>353</v>
      </c>
      <c r="B32" s="116">
        <v>0</v>
      </c>
      <c r="C32" s="120">
        <v>2489500</v>
      </c>
      <c r="D32" s="127" t="s">
        <v>378</v>
      </c>
      <c r="E32" s="116">
        <v>0</v>
      </c>
      <c r="F32" s="128"/>
      <c r="G32" s="116">
        <f t="shared" si="2"/>
        <v>2489500</v>
      </c>
      <c r="H32" s="116">
        <v>0</v>
      </c>
      <c r="I32" s="116">
        <f t="shared" si="4"/>
        <v>2489500</v>
      </c>
      <c r="J32" s="110">
        <v>3010000</v>
      </c>
      <c r="K32" s="107">
        <v>3310000</v>
      </c>
      <c r="L32" s="110">
        <f t="shared" si="3"/>
        <v>-300000</v>
      </c>
      <c r="M32" s="149" t="s">
        <v>414</v>
      </c>
    </row>
    <row r="33" spans="1:13" s="98" customFormat="1" ht="15" customHeight="1">
      <c r="A33" s="119" t="s">
        <v>398</v>
      </c>
      <c r="B33" s="116">
        <v>0</v>
      </c>
      <c r="C33" s="120">
        <v>930000</v>
      </c>
      <c r="D33" s="129" t="s">
        <v>380</v>
      </c>
      <c r="E33" s="116">
        <v>0</v>
      </c>
      <c r="F33" s="128"/>
      <c r="G33" s="116">
        <f t="shared" si="2"/>
        <v>930000</v>
      </c>
      <c r="H33" s="116">
        <v>0</v>
      </c>
      <c r="I33" s="116">
        <f t="shared" si="4"/>
        <v>930000</v>
      </c>
      <c r="J33" s="110">
        <v>1400000</v>
      </c>
      <c r="K33" s="107">
        <v>1600000</v>
      </c>
      <c r="L33" s="110">
        <f t="shared" si="3"/>
        <v>-200000</v>
      </c>
      <c r="M33" s="149" t="s">
        <v>428</v>
      </c>
    </row>
    <row r="34" spans="1:13" s="98" customFormat="1" ht="15" customHeight="1">
      <c r="A34" s="119" t="s">
        <v>354</v>
      </c>
      <c r="B34" s="116">
        <v>0</v>
      </c>
      <c r="C34" s="120">
        <v>40000</v>
      </c>
      <c r="D34" s="129" t="s">
        <v>371</v>
      </c>
      <c r="E34" s="116">
        <v>0</v>
      </c>
      <c r="F34" s="128"/>
      <c r="G34" s="116">
        <f t="shared" si="2"/>
        <v>40000</v>
      </c>
      <c r="H34" s="116">
        <v>0</v>
      </c>
      <c r="I34" s="116">
        <f t="shared" si="4"/>
        <v>40000</v>
      </c>
      <c r="J34" s="110">
        <v>100000</v>
      </c>
      <c r="K34" s="107">
        <v>120000</v>
      </c>
      <c r="L34" s="110">
        <f t="shared" si="3"/>
        <v>-20000</v>
      </c>
      <c r="M34" s="149" t="s">
        <v>415</v>
      </c>
    </row>
    <row r="35" spans="1:13" s="98" customFormat="1" ht="15" customHeight="1">
      <c r="A35" s="119" t="s">
        <v>399</v>
      </c>
      <c r="B35" s="116">
        <v>0</v>
      </c>
      <c r="C35" s="120">
        <v>80000</v>
      </c>
      <c r="D35" s="128" t="s">
        <v>384</v>
      </c>
      <c r="E35" s="116">
        <v>6400</v>
      </c>
      <c r="F35" s="128" t="s">
        <v>388</v>
      </c>
      <c r="G35" s="116">
        <f>SUM(B35:E35)</f>
        <v>86400</v>
      </c>
      <c r="H35" s="116">
        <v>0</v>
      </c>
      <c r="I35" s="116">
        <f>H35+G35</f>
        <v>86400</v>
      </c>
      <c r="J35" s="110">
        <v>50000</v>
      </c>
      <c r="K35" s="107">
        <v>60000</v>
      </c>
      <c r="L35" s="110">
        <f t="shared" si="3"/>
        <v>-10000</v>
      </c>
      <c r="M35" s="149"/>
    </row>
    <row r="36" spans="1:13" s="98" customFormat="1" ht="15" customHeight="1">
      <c r="A36" s="119" t="s">
        <v>400</v>
      </c>
      <c r="B36" s="116">
        <v>0</v>
      </c>
      <c r="C36" s="120">
        <v>220000</v>
      </c>
      <c r="D36" s="128"/>
      <c r="E36" s="116">
        <v>9000</v>
      </c>
      <c r="F36" s="128" t="s">
        <v>364</v>
      </c>
      <c r="G36" s="116">
        <f t="shared" si="2"/>
        <v>229000</v>
      </c>
      <c r="H36" s="116">
        <v>0</v>
      </c>
      <c r="I36" s="116">
        <f t="shared" si="4"/>
        <v>229000</v>
      </c>
      <c r="J36" s="110">
        <v>250000</v>
      </c>
      <c r="K36" s="107">
        <v>300000</v>
      </c>
      <c r="L36" s="110">
        <f t="shared" si="3"/>
        <v>-50000</v>
      </c>
      <c r="M36" s="149"/>
    </row>
    <row r="37" spans="1:13" s="98" customFormat="1" ht="15" customHeight="1">
      <c r="A37" s="119" t="s">
        <v>401</v>
      </c>
      <c r="B37" s="116">
        <v>0</v>
      </c>
      <c r="C37" s="116">
        <v>700000</v>
      </c>
      <c r="D37" s="129" t="s">
        <v>377</v>
      </c>
      <c r="E37" s="116">
        <v>124000</v>
      </c>
      <c r="F37" s="129" t="s">
        <v>390</v>
      </c>
      <c r="G37" s="116">
        <f t="shared" si="2"/>
        <v>824000</v>
      </c>
      <c r="H37" s="116">
        <v>0</v>
      </c>
      <c r="I37" s="116">
        <f t="shared" si="4"/>
        <v>824000</v>
      </c>
      <c r="J37" s="110">
        <v>700000</v>
      </c>
      <c r="K37" s="107">
        <v>780000</v>
      </c>
      <c r="L37" s="110">
        <f t="shared" si="3"/>
        <v>-80000</v>
      </c>
      <c r="M37" s="149" t="s">
        <v>416</v>
      </c>
    </row>
    <row r="38" spans="1:13" s="98" customFormat="1" ht="15" customHeight="1">
      <c r="A38" s="119" t="s">
        <v>402</v>
      </c>
      <c r="B38" s="116">
        <v>0</v>
      </c>
      <c r="C38" s="116">
        <v>159000</v>
      </c>
      <c r="D38" s="128"/>
      <c r="E38" s="116">
        <v>0</v>
      </c>
      <c r="F38" s="128"/>
      <c r="G38" s="116">
        <f t="shared" si="2"/>
        <v>159000</v>
      </c>
      <c r="H38" s="116">
        <v>0</v>
      </c>
      <c r="I38" s="116">
        <f t="shared" si="4"/>
        <v>159000</v>
      </c>
      <c r="J38" s="110">
        <v>1980000</v>
      </c>
      <c r="K38" s="107">
        <v>1800000</v>
      </c>
      <c r="L38" s="110">
        <f t="shared" si="3"/>
        <v>180000</v>
      </c>
      <c r="M38" s="149"/>
    </row>
    <row r="39" spans="1:13" s="98" customFormat="1" ht="15" customHeight="1">
      <c r="A39" s="119" t="s">
        <v>355</v>
      </c>
      <c r="B39" s="116">
        <v>0</v>
      </c>
      <c r="C39" s="116">
        <v>50000</v>
      </c>
      <c r="D39" s="128"/>
      <c r="E39" s="116">
        <v>0</v>
      </c>
      <c r="F39" s="128"/>
      <c r="G39" s="116">
        <f t="shared" si="2"/>
        <v>50000</v>
      </c>
      <c r="H39" s="116">
        <v>0</v>
      </c>
      <c r="I39" s="116">
        <f t="shared" si="4"/>
        <v>50000</v>
      </c>
      <c r="J39" s="110">
        <v>14000</v>
      </c>
      <c r="K39" s="107">
        <v>10000</v>
      </c>
      <c r="L39" s="110">
        <f t="shared" si="3"/>
        <v>4000</v>
      </c>
      <c r="M39" s="149"/>
    </row>
    <row r="40" spans="1:13" s="98" customFormat="1" ht="15" customHeight="1">
      <c r="A40" s="119" t="s">
        <v>403</v>
      </c>
      <c r="B40" s="116">
        <v>0</v>
      </c>
      <c r="C40" s="116">
        <v>368800</v>
      </c>
      <c r="D40" s="128" t="s">
        <v>376</v>
      </c>
      <c r="E40" s="116">
        <v>0</v>
      </c>
      <c r="F40" s="128"/>
      <c r="G40" s="116">
        <f t="shared" si="2"/>
        <v>368800</v>
      </c>
      <c r="H40" s="116">
        <v>0</v>
      </c>
      <c r="I40" s="116">
        <f t="shared" si="4"/>
        <v>368800</v>
      </c>
      <c r="J40" s="110">
        <v>2746000</v>
      </c>
      <c r="K40" s="107">
        <v>2200000</v>
      </c>
      <c r="L40" s="110">
        <f t="shared" si="3"/>
        <v>546000</v>
      </c>
      <c r="M40" s="149"/>
    </row>
    <row r="41" spans="1:13" s="98" customFormat="1" ht="15" customHeight="1">
      <c r="A41" s="119" t="s">
        <v>404</v>
      </c>
      <c r="B41" s="116">
        <v>0</v>
      </c>
      <c r="C41" s="116">
        <v>800000</v>
      </c>
      <c r="D41" s="128" t="s">
        <v>367</v>
      </c>
      <c r="E41" s="116">
        <v>0</v>
      </c>
      <c r="F41" s="128"/>
      <c r="G41" s="116">
        <f t="shared" si="2"/>
        <v>800000</v>
      </c>
      <c r="H41" s="116">
        <v>0</v>
      </c>
      <c r="I41" s="116">
        <f t="shared" si="4"/>
        <v>800000</v>
      </c>
      <c r="J41" s="110">
        <v>700000</v>
      </c>
      <c r="K41" s="107">
        <v>700000</v>
      </c>
      <c r="L41" s="110">
        <f t="shared" si="3"/>
        <v>0</v>
      </c>
      <c r="M41" s="149" t="s">
        <v>432</v>
      </c>
    </row>
    <row r="42" spans="1:13" s="98" customFormat="1" ht="15" customHeight="1">
      <c r="A42" s="119" t="s">
        <v>405</v>
      </c>
      <c r="B42" s="116">
        <v>0</v>
      </c>
      <c r="C42" s="116">
        <v>869000</v>
      </c>
      <c r="D42" s="129" t="s">
        <v>379</v>
      </c>
      <c r="E42" s="116">
        <v>10000</v>
      </c>
      <c r="F42" s="128" t="s">
        <v>366</v>
      </c>
      <c r="G42" s="116">
        <f t="shared" si="2"/>
        <v>879000</v>
      </c>
      <c r="H42" s="116">
        <v>0</v>
      </c>
      <c r="I42" s="116">
        <f t="shared" si="4"/>
        <v>879000</v>
      </c>
      <c r="J42" s="110">
        <v>500000</v>
      </c>
      <c r="K42" s="107">
        <v>500000</v>
      </c>
      <c r="L42" s="110">
        <f t="shared" si="3"/>
        <v>0</v>
      </c>
      <c r="M42" s="149" t="s">
        <v>417</v>
      </c>
    </row>
    <row r="43" spans="1:13" s="98" customFormat="1" ht="15" customHeight="1">
      <c r="A43" s="119" t="s">
        <v>356</v>
      </c>
      <c r="B43" s="116">
        <v>0</v>
      </c>
      <c r="C43" s="116">
        <v>466200</v>
      </c>
      <c r="D43" s="129" t="s">
        <v>374</v>
      </c>
      <c r="E43" s="116">
        <v>0</v>
      </c>
      <c r="F43" s="128"/>
      <c r="G43" s="116">
        <f t="shared" si="2"/>
        <v>466200</v>
      </c>
      <c r="H43" s="116">
        <v>0</v>
      </c>
      <c r="I43" s="116">
        <f t="shared" si="4"/>
        <v>466200</v>
      </c>
      <c r="J43" s="110">
        <v>400000</v>
      </c>
      <c r="K43" s="107">
        <v>410000</v>
      </c>
      <c r="L43" s="110">
        <f t="shared" si="3"/>
        <v>-10000</v>
      </c>
      <c r="M43" s="149" t="s">
        <v>418</v>
      </c>
    </row>
    <row r="44" spans="1:13" s="98" customFormat="1" ht="15" customHeight="1">
      <c r="A44" s="119" t="s">
        <v>406</v>
      </c>
      <c r="B44" s="116">
        <v>0</v>
      </c>
      <c r="C44" s="116">
        <v>2060000</v>
      </c>
      <c r="D44" s="129" t="s">
        <v>375</v>
      </c>
      <c r="E44" s="116">
        <v>437000</v>
      </c>
      <c r="F44" s="129" t="s">
        <v>389</v>
      </c>
      <c r="G44" s="116">
        <f t="shared" si="2"/>
        <v>2497000</v>
      </c>
      <c r="H44" s="116">
        <v>0</v>
      </c>
      <c r="I44" s="116">
        <f t="shared" si="4"/>
        <v>2497000</v>
      </c>
      <c r="J44" s="110">
        <v>1500000</v>
      </c>
      <c r="K44" s="107">
        <v>1900000</v>
      </c>
      <c r="L44" s="110">
        <f t="shared" si="3"/>
        <v>-400000</v>
      </c>
      <c r="M44" s="149" t="s">
        <v>419</v>
      </c>
    </row>
    <row r="45" spans="1:13" s="98" customFormat="1" ht="15" customHeight="1">
      <c r="A45" s="119" t="s">
        <v>357</v>
      </c>
      <c r="B45" s="116">
        <v>0</v>
      </c>
      <c r="C45" s="116">
        <v>1380000</v>
      </c>
      <c r="D45" s="129" t="s">
        <v>373</v>
      </c>
      <c r="E45" s="116">
        <v>0</v>
      </c>
      <c r="F45" s="128"/>
      <c r="G45" s="116">
        <f t="shared" si="2"/>
        <v>1380000</v>
      </c>
      <c r="H45" s="116">
        <v>0</v>
      </c>
      <c r="I45" s="116">
        <f t="shared" si="4"/>
        <v>1380000</v>
      </c>
      <c r="J45" s="110">
        <v>1200000</v>
      </c>
      <c r="K45" s="107">
        <v>1500000</v>
      </c>
      <c r="L45" s="110">
        <f t="shared" si="3"/>
        <v>-300000</v>
      </c>
      <c r="M45" s="149" t="s">
        <v>420</v>
      </c>
    </row>
    <row r="46" spans="1:13" s="98" customFormat="1" ht="15" customHeight="1">
      <c r="A46" s="119" t="s">
        <v>358</v>
      </c>
      <c r="B46" s="116">
        <v>0</v>
      </c>
      <c r="C46" s="116">
        <v>146000</v>
      </c>
      <c r="D46" s="129" t="s">
        <v>386</v>
      </c>
      <c r="E46" s="116">
        <v>1878000</v>
      </c>
      <c r="F46" s="128" t="s">
        <v>383</v>
      </c>
      <c r="G46" s="116">
        <f t="shared" si="2"/>
        <v>2024000</v>
      </c>
      <c r="H46" s="116">
        <v>0</v>
      </c>
      <c r="I46" s="116">
        <f t="shared" si="4"/>
        <v>2024000</v>
      </c>
      <c r="J46" s="110">
        <v>1050000</v>
      </c>
      <c r="K46" s="107">
        <v>1050000</v>
      </c>
      <c r="L46" s="110">
        <f t="shared" si="3"/>
        <v>0</v>
      </c>
      <c r="M46" s="149" t="s">
        <v>421</v>
      </c>
    </row>
    <row r="47" spans="1:13" s="98" customFormat="1" ht="15" customHeight="1">
      <c r="A47" s="119" t="s">
        <v>407</v>
      </c>
      <c r="B47" s="116">
        <v>0</v>
      </c>
      <c r="C47" s="120">
        <v>850000</v>
      </c>
      <c r="D47" s="129" t="s">
        <v>387</v>
      </c>
      <c r="E47" s="116">
        <v>0</v>
      </c>
      <c r="F47" s="128"/>
      <c r="G47" s="116">
        <f t="shared" si="2"/>
        <v>850000</v>
      </c>
      <c r="H47" s="116">
        <v>0</v>
      </c>
      <c r="I47" s="116">
        <f t="shared" si="4"/>
        <v>850000</v>
      </c>
      <c r="J47" s="110">
        <v>700000</v>
      </c>
      <c r="K47" s="107">
        <v>800000</v>
      </c>
      <c r="L47" s="110">
        <f t="shared" si="3"/>
        <v>-100000</v>
      </c>
      <c r="M47" s="149" t="s">
        <v>429</v>
      </c>
    </row>
    <row r="48" spans="1:13" s="98" customFormat="1" ht="15" customHeight="1">
      <c r="A48" s="119" t="s">
        <v>372</v>
      </c>
      <c r="B48" s="116">
        <v>0</v>
      </c>
      <c r="C48" s="116">
        <v>30000</v>
      </c>
      <c r="D48" s="128"/>
      <c r="E48" s="116">
        <v>0</v>
      </c>
      <c r="F48" s="128"/>
      <c r="G48" s="116">
        <f t="shared" si="2"/>
        <v>30000</v>
      </c>
      <c r="H48" s="116">
        <v>0</v>
      </c>
      <c r="I48" s="116">
        <f t="shared" si="4"/>
        <v>30000</v>
      </c>
      <c r="J48" s="110">
        <v>10000</v>
      </c>
      <c r="K48" s="107">
        <v>10000</v>
      </c>
      <c r="L48" s="110">
        <f t="shared" si="3"/>
        <v>0</v>
      </c>
      <c r="M48" s="149"/>
    </row>
    <row r="49" spans="1:13" s="98" customFormat="1" ht="15" customHeight="1">
      <c r="A49" s="119" t="s">
        <v>408</v>
      </c>
      <c r="B49" s="116">
        <v>0</v>
      </c>
      <c r="C49" s="116">
        <v>505000</v>
      </c>
      <c r="D49" s="129" t="s">
        <v>391</v>
      </c>
      <c r="E49" s="116">
        <v>55000</v>
      </c>
      <c r="F49" s="128" t="s">
        <v>365</v>
      </c>
      <c r="G49" s="116">
        <f t="shared" si="2"/>
        <v>560000</v>
      </c>
      <c r="H49" s="116">
        <v>0</v>
      </c>
      <c r="I49" s="116">
        <f t="shared" si="4"/>
        <v>560000</v>
      </c>
      <c r="J49" s="110">
        <v>1000000</v>
      </c>
      <c r="K49" s="107">
        <v>1320000</v>
      </c>
      <c r="L49" s="110">
        <f t="shared" si="3"/>
        <v>-320000</v>
      </c>
      <c r="M49" s="149" t="s">
        <v>422</v>
      </c>
    </row>
    <row r="50" spans="1:13" s="98" customFormat="1" ht="15" customHeight="1">
      <c r="A50" s="119" t="s">
        <v>359</v>
      </c>
      <c r="B50" s="116">
        <v>0</v>
      </c>
      <c r="C50" s="116">
        <v>21000</v>
      </c>
      <c r="D50" s="128"/>
      <c r="E50" s="116">
        <v>0</v>
      </c>
      <c r="F50" s="128"/>
      <c r="G50" s="116">
        <f t="shared" si="2"/>
        <v>21000</v>
      </c>
      <c r="H50" s="116">
        <v>0</v>
      </c>
      <c r="I50" s="116">
        <f t="shared" si="4"/>
        <v>21000</v>
      </c>
      <c r="J50" s="110">
        <v>38000</v>
      </c>
      <c r="K50" s="107">
        <v>38000</v>
      </c>
      <c r="L50" s="110">
        <f t="shared" si="3"/>
        <v>0</v>
      </c>
      <c r="M50" s="149"/>
    </row>
    <row r="51" spans="1:13" s="98" customFormat="1" ht="15" customHeight="1">
      <c r="A51" s="119" t="s">
        <v>360</v>
      </c>
      <c r="B51" s="116">
        <v>0</v>
      </c>
      <c r="C51" s="116">
        <v>10000</v>
      </c>
      <c r="D51" s="128"/>
      <c r="E51" s="116">
        <v>0</v>
      </c>
      <c r="F51" s="128"/>
      <c r="G51" s="116">
        <f t="shared" si="2"/>
        <v>10000</v>
      </c>
      <c r="H51" s="116">
        <v>0</v>
      </c>
      <c r="I51" s="116">
        <f t="shared" si="4"/>
        <v>10000</v>
      </c>
      <c r="J51" s="110">
        <v>200000</v>
      </c>
      <c r="K51" s="107">
        <v>190000</v>
      </c>
      <c r="L51" s="110">
        <f t="shared" si="3"/>
        <v>10000</v>
      </c>
      <c r="M51" s="149" t="s">
        <v>423</v>
      </c>
    </row>
    <row r="52" spans="1:13" s="98" customFormat="1" ht="15" customHeight="1">
      <c r="A52" s="119" t="s">
        <v>363</v>
      </c>
      <c r="B52" s="116">
        <v>0</v>
      </c>
      <c r="C52" s="116">
        <v>60000</v>
      </c>
      <c r="D52" s="129" t="s">
        <v>385</v>
      </c>
      <c r="E52" s="116">
        <v>600</v>
      </c>
      <c r="F52" s="128"/>
      <c r="G52" s="116">
        <f t="shared" si="2"/>
        <v>60600</v>
      </c>
      <c r="H52" s="116">
        <v>0</v>
      </c>
      <c r="I52" s="116">
        <f t="shared" si="4"/>
        <v>60600</v>
      </c>
      <c r="J52" s="110">
        <v>173000</v>
      </c>
      <c r="K52" s="107">
        <v>150000</v>
      </c>
      <c r="L52" s="110">
        <f t="shared" si="3"/>
        <v>23000</v>
      </c>
      <c r="M52" s="149"/>
    </row>
    <row r="53" spans="1:13" ht="14.25" customHeight="1">
      <c r="A53" s="118" t="s">
        <v>98</v>
      </c>
      <c r="B53" s="162"/>
      <c r="C53" s="163"/>
      <c r="D53" s="164"/>
      <c r="E53" s="163"/>
      <c r="F53" s="164"/>
      <c r="G53" s="163"/>
      <c r="H53" s="163"/>
      <c r="I53" s="163"/>
      <c r="J53" s="106">
        <f>SUM(J54:J75)</f>
        <v>5995000</v>
      </c>
      <c r="K53" s="106">
        <f>SUM(K54:K75)</f>
        <v>7010000</v>
      </c>
      <c r="L53" s="110">
        <f t="shared" si="3"/>
        <v>-1015000</v>
      </c>
      <c r="M53" s="149"/>
    </row>
    <row r="54" spans="1:13" ht="14.25" customHeight="1">
      <c r="A54" s="158" t="s">
        <v>361</v>
      </c>
      <c r="B54" s="99"/>
      <c r="C54" s="100"/>
      <c r="D54" s="101"/>
      <c r="E54" s="100"/>
      <c r="F54" s="101"/>
      <c r="G54" s="100"/>
      <c r="H54" s="100"/>
      <c r="I54" s="100"/>
      <c r="J54" s="159">
        <v>360000</v>
      </c>
      <c r="K54" s="160">
        <v>360000</v>
      </c>
      <c r="L54" s="159">
        <f t="shared" si="3"/>
        <v>0</v>
      </c>
      <c r="M54" s="161"/>
    </row>
    <row r="55" spans="1:13" ht="14.25" customHeight="1">
      <c r="A55" s="119" t="s">
        <v>397</v>
      </c>
      <c r="B55" s="99"/>
      <c r="C55" s="100"/>
      <c r="D55" s="101"/>
      <c r="E55" s="100"/>
      <c r="F55" s="101"/>
      <c r="G55" s="100"/>
      <c r="H55" s="100"/>
      <c r="I55" s="100"/>
      <c r="J55" s="110">
        <v>3000000</v>
      </c>
      <c r="K55" s="108">
        <v>3770000</v>
      </c>
      <c r="L55" s="110">
        <f t="shared" si="3"/>
        <v>-770000</v>
      </c>
      <c r="M55" s="149" t="s">
        <v>413</v>
      </c>
    </row>
    <row r="56" spans="1:13" ht="14.25" customHeight="1">
      <c r="A56" s="119" t="s">
        <v>353</v>
      </c>
      <c r="B56" s="99"/>
      <c r="C56" s="100"/>
      <c r="D56" s="101"/>
      <c r="E56" s="100"/>
      <c r="F56" s="101"/>
      <c r="G56" s="100"/>
      <c r="H56" s="100"/>
      <c r="I56" s="100"/>
      <c r="J56" s="110">
        <v>650000</v>
      </c>
      <c r="K56" s="108">
        <v>600000</v>
      </c>
      <c r="L56" s="110">
        <f t="shared" si="3"/>
        <v>50000</v>
      </c>
      <c r="M56" s="149" t="s">
        <v>414</v>
      </c>
    </row>
    <row r="57" spans="1:13" ht="14.25" customHeight="1">
      <c r="A57" s="119" t="s">
        <v>398</v>
      </c>
      <c r="B57" s="99"/>
      <c r="C57" s="100"/>
      <c r="D57" s="101"/>
      <c r="E57" s="100"/>
      <c r="F57" s="101"/>
      <c r="G57" s="100"/>
      <c r="H57" s="100"/>
      <c r="I57" s="100"/>
      <c r="J57" s="110">
        <v>400000</v>
      </c>
      <c r="K57" s="108">
        <v>400000</v>
      </c>
      <c r="L57" s="110">
        <f t="shared" si="3"/>
        <v>0</v>
      </c>
      <c r="M57" s="149" t="s">
        <v>428</v>
      </c>
    </row>
    <row r="58" spans="1:13" ht="14.25" customHeight="1">
      <c r="A58" s="119" t="s">
        <v>354</v>
      </c>
      <c r="B58" s="99"/>
      <c r="C58" s="100"/>
      <c r="D58" s="101"/>
      <c r="E58" s="100"/>
      <c r="F58" s="101"/>
      <c r="G58" s="100"/>
      <c r="H58" s="100"/>
      <c r="I58" s="100"/>
      <c r="J58" s="110">
        <v>9000</v>
      </c>
      <c r="K58" s="108">
        <v>9000</v>
      </c>
      <c r="L58" s="110">
        <f t="shared" si="3"/>
        <v>0</v>
      </c>
      <c r="M58" s="149" t="s">
        <v>415</v>
      </c>
    </row>
    <row r="59" spans="1:13" ht="14.25" customHeight="1">
      <c r="A59" s="119" t="s">
        <v>399</v>
      </c>
      <c r="B59" s="99"/>
      <c r="C59" s="100"/>
      <c r="D59" s="101"/>
      <c r="E59" s="100"/>
      <c r="F59" s="101"/>
      <c r="G59" s="100"/>
      <c r="H59" s="100"/>
      <c r="I59" s="100"/>
      <c r="J59" s="110">
        <v>80000</v>
      </c>
      <c r="K59" s="107">
        <v>80000</v>
      </c>
      <c r="L59" s="110">
        <f t="shared" si="3"/>
        <v>0</v>
      </c>
      <c r="M59" s="149"/>
    </row>
    <row r="60" spans="1:13" ht="14.25" customHeight="1">
      <c r="A60" s="119" t="s">
        <v>362</v>
      </c>
      <c r="B60" s="99"/>
      <c r="C60" s="100"/>
      <c r="D60" s="101"/>
      <c r="E60" s="100"/>
      <c r="F60" s="101"/>
      <c r="G60" s="100"/>
      <c r="H60" s="100"/>
      <c r="I60" s="100"/>
      <c r="J60" s="110">
        <v>100000</v>
      </c>
      <c r="K60" s="107">
        <v>100000</v>
      </c>
      <c r="L60" s="110">
        <f t="shared" si="3"/>
        <v>0</v>
      </c>
      <c r="M60" s="149"/>
    </row>
    <row r="61" spans="1:13" ht="14.25" customHeight="1">
      <c r="A61" s="119" t="s">
        <v>400</v>
      </c>
      <c r="B61" s="99"/>
      <c r="C61" s="100"/>
      <c r="D61" s="101"/>
      <c r="E61" s="100"/>
      <c r="F61" s="101"/>
      <c r="G61" s="100"/>
      <c r="H61" s="100"/>
      <c r="I61" s="100"/>
      <c r="J61" s="110">
        <v>20000</v>
      </c>
      <c r="K61" s="108">
        <v>72000</v>
      </c>
      <c r="L61" s="110">
        <f t="shared" si="3"/>
        <v>-52000</v>
      </c>
      <c r="M61" s="149"/>
    </row>
    <row r="62" spans="1:13" ht="14.25" customHeight="1">
      <c r="A62" s="119" t="s">
        <v>401</v>
      </c>
      <c r="B62" s="99"/>
      <c r="C62" s="100"/>
      <c r="D62" s="101"/>
      <c r="E62" s="100"/>
      <c r="F62" s="101"/>
      <c r="G62" s="100"/>
      <c r="H62" s="100"/>
      <c r="I62" s="100"/>
      <c r="J62" s="110">
        <v>20000</v>
      </c>
      <c r="K62" s="107">
        <v>100000</v>
      </c>
      <c r="L62" s="110">
        <f t="shared" si="3"/>
        <v>-80000</v>
      </c>
      <c r="M62" s="149" t="s">
        <v>416</v>
      </c>
    </row>
    <row r="63" spans="1:13" ht="14.25" customHeight="1">
      <c r="A63" s="119" t="s">
        <v>355</v>
      </c>
      <c r="B63" s="99"/>
      <c r="C63" s="100"/>
      <c r="D63" s="101"/>
      <c r="E63" s="100"/>
      <c r="F63" s="101"/>
      <c r="G63" s="100"/>
      <c r="H63" s="100"/>
      <c r="I63" s="100"/>
      <c r="J63" s="110">
        <v>20000</v>
      </c>
      <c r="K63" s="107">
        <v>20000</v>
      </c>
      <c r="L63" s="110">
        <f t="shared" si="3"/>
        <v>0</v>
      </c>
      <c r="M63" s="149"/>
    </row>
    <row r="64" spans="1:13" ht="14.25" customHeight="1">
      <c r="A64" s="119" t="s">
        <v>403</v>
      </c>
      <c r="B64" s="99"/>
      <c r="C64" s="100"/>
      <c r="D64" s="101"/>
      <c r="E64" s="100"/>
      <c r="F64" s="101"/>
      <c r="G64" s="100"/>
      <c r="H64" s="100"/>
      <c r="I64" s="100"/>
      <c r="J64" s="110">
        <v>150000</v>
      </c>
      <c r="K64" s="107">
        <v>150000</v>
      </c>
      <c r="L64" s="110">
        <f t="shared" si="3"/>
        <v>0</v>
      </c>
      <c r="M64" s="149"/>
    </row>
    <row r="65" spans="1:13" ht="14.25" customHeight="1">
      <c r="A65" s="119" t="s">
        <v>404</v>
      </c>
      <c r="B65" s="99"/>
      <c r="C65" s="100"/>
      <c r="D65" s="101"/>
      <c r="E65" s="100"/>
      <c r="F65" s="101"/>
      <c r="G65" s="100"/>
      <c r="H65" s="100"/>
      <c r="I65" s="100"/>
      <c r="J65" s="110">
        <v>10000</v>
      </c>
      <c r="K65" s="107">
        <v>10000</v>
      </c>
      <c r="L65" s="110">
        <f t="shared" si="3"/>
        <v>0</v>
      </c>
      <c r="M65" s="149"/>
    </row>
    <row r="66" spans="1:13" ht="14.25" customHeight="1">
      <c r="A66" s="119" t="s">
        <v>405</v>
      </c>
      <c r="B66" s="99"/>
      <c r="C66" s="100"/>
      <c r="D66" s="101"/>
      <c r="E66" s="100"/>
      <c r="F66" s="101"/>
      <c r="G66" s="100"/>
      <c r="H66" s="100"/>
      <c r="I66" s="100"/>
      <c r="J66" s="110">
        <v>150000</v>
      </c>
      <c r="K66" s="107">
        <v>140000</v>
      </c>
      <c r="L66" s="110">
        <f t="shared" si="3"/>
        <v>10000</v>
      </c>
      <c r="M66" s="149" t="s">
        <v>424</v>
      </c>
    </row>
    <row r="67" spans="1:13" ht="14.25" customHeight="1">
      <c r="A67" s="119" t="s">
        <v>356</v>
      </c>
      <c r="B67" s="99"/>
      <c r="C67" s="100"/>
      <c r="D67" s="101"/>
      <c r="E67" s="100"/>
      <c r="F67" s="101"/>
      <c r="G67" s="100"/>
      <c r="H67" s="100"/>
      <c r="I67" s="100"/>
      <c r="J67" s="110">
        <v>40000</v>
      </c>
      <c r="K67" s="107">
        <v>40000</v>
      </c>
      <c r="L67" s="110">
        <f t="shared" si="3"/>
        <v>0</v>
      </c>
      <c r="M67" s="149" t="s">
        <v>425</v>
      </c>
    </row>
    <row r="68" spans="1:13" ht="14.25" customHeight="1">
      <c r="A68" s="119" t="s">
        <v>406</v>
      </c>
      <c r="B68" s="99"/>
      <c r="C68" s="100"/>
      <c r="D68" s="101"/>
      <c r="E68" s="100"/>
      <c r="F68" s="101"/>
      <c r="G68" s="100"/>
      <c r="H68" s="100"/>
      <c r="I68" s="100"/>
      <c r="J68" s="110">
        <v>80000</v>
      </c>
      <c r="K68" s="107">
        <v>100000</v>
      </c>
      <c r="L68" s="110">
        <f t="shared" si="3"/>
        <v>-20000</v>
      </c>
      <c r="M68" s="149" t="s">
        <v>419</v>
      </c>
    </row>
    <row r="69" spans="1:13" ht="14.25" customHeight="1">
      <c r="A69" s="119" t="s">
        <v>357</v>
      </c>
      <c r="B69" s="99"/>
      <c r="C69" s="100"/>
      <c r="D69" s="101"/>
      <c r="E69" s="100"/>
      <c r="F69" s="101"/>
      <c r="G69" s="100"/>
      <c r="H69" s="100"/>
      <c r="I69" s="100"/>
      <c r="J69" s="110">
        <v>190000</v>
      </c>
      <c r="K69" s="107">
        <v>190000</v>
      </c>
      <c r="L69" s="110">
        <f t="shared" si="3"/>
        <v>0</v>
      </c>
      <c r="M69" s="149"/>
    </row>
    <row r="70" spans="1:13" ht="14.25" customHeight="1">
      <c r="A70" s="119" t="s">
        <v>452</v>
      </c>
      <c r="B70" s="99"/>
      <c r="C70" s="100"/>
      <c r="D70" s="101"/>
      <c r="E70" s="100"/>
      <c r="F70" s="101"/>
      <c r="G70" s="100"/>
      <c r="H70" s="100"/>
      <c r="I70" s="100"/>
      <c r="J70" s="110">
        <v>10000</v>
      </c>
      <c r="K70" s="107">
        <v>20000</v>
      </c>
      <c r="L70" s="110">
        <f>J70-K70</f>
        <v>-10000</v>
      </c>
      <c r="M70" s="149" t="s">
        <v>421</v>
      </c>
    </row>
    <row r="71" spans="1:13" ht="14.25" customHeight="1">
      <c r="A71" s="119" t="s">
        <v>407</v>
      </c>
      <c r="B71" s="99"/>
      <c r="C71" s="100"/>
      <c r="D71" s="101"/>
      <c r="E71" s="100"/>
      <c r="F71" s="101"/>
      <c r="G71" s="100"/>
      <c r="H71" s="100"/>
      <c r="I71" s="100"/>
      <c r="J71" s="110">
        <v>10000</v>
      </c>
      <c r="K71" s="108">
        <v>10000</v>
      </c>
      <c r="L71" s="110">
        <f t="shared" si="3"/>
        <v>0</v>
      </c>
      <c r="M71" s="149" t="s">
        <v>429</v>
      </c>
    </row>
    <row r="72" spans="1:13" ht="14.25" customHeight="1">
      <c r="A72" s="119" t="s">
        <v>372</v>
      </c>
      <c r="B72" s="99"/>
      <c r="C72" s="100"/>
      <c r="D72" s="101"/>
      <c r="E72" s="100"/>
      <c r="F72" s="101"/>
      <c r="G72" s="100"/>
      <c r="H72" s="100"/>
      <c r="I72" s="100"/>
      <c r="J72" s="110">
        <v>270000</v>
      </c>
      <c r="K72" s="108">
        <v>270000</v>
      </c>
      <c r="L72" s="110">
        <f t="shared" si="3"/>
        <v>0</v>
      </c>
      <c r="M72" s="149" t="s">
        <v>430</v>
      </c>
    </row>
    <row r="73" spans="1:13" ht="14.25" customHeight="1">
      <c r="A73" s="119" t="s">
        <v>408</v>
      </c>
      <c r="B73" s="99"/>
      <c r="C73" s="100"/>
      <c r="D73" s="101"/>
      <c r="E73" s="100"/>
      <c r="F73" s="101"/>
      <c r="G73" s="100"/>
      <c r="H73" s="100"/>
      <c r="I73" s="100"/>
      <c r="J73" s="110">
        <v>400000</v>
      </c>
      <c r="K73" s="107">
        <v>540000</v>
      </c>
      <c r="L73" s="110">
        <f t="shared" si="3"/>
        <v>-140000</v>
      </c>
      <c r="M73" s="149" t="s">
        <v>426</v>
      </c>
    </row>
    <row r="74" spans="1:13" ht="14.25" customHeight="1">
      <c r="A74" s="119" t="s">
        <v>360</v>
      </c>
      <c r="B74" s="99"/>
      <c r="C74" s="100"/>
      <c r="D74" s="101"/>
      <c r="E74" s="100"/>
      <c r="F74" s="101"/>
      <c r="G74" s="100"/>
      <c r="H74" s="100"/>
      <c r="I74" s="100"/>
      <c r="J74" s="110">
        <v>9000</v>
      </c>
      <c r="K74" s="107">
        <v>9000</v>
      </c>
      <c r="L74" s="110">
        <f t="shared" si="3"/>
        <v>0</v>
      </c>
      <c r="M74" s="149" t="s">
        <v>423</v>
      </c>
    </row>
    <row r="75" spans="1:13" ht="14.25" customHeight="1">
      <c r="A75" s="119" t="s">
        <v>363</v>
      </c>
      <c r="B75" s="102"/>
      <c r="C75" s="103"/>
      <c r="D75" s="104"/>
      <c r="E75" s="103"/>
      <c r="F75" s="104"/>
      <c r="G75" s="103"/>
      <c r="H75" s="103"/>
      <c r="I75" s="103"/>
      <c r="J75" s="110">
        <v>17000</v>
      </c>
      <c r="K75" s="107">
        <v>20000</v>
      </c>
      <c r="L75" s="110">
        <f t="shared" si="3"/>
        <v>-3000</v>
      </c>
      <c r="M75" s="149"/>
    </row>
    <row r="76" spans="1:13" ht="14.25" customHeight="1">
      <c r="A76" s="118" t="s">
        <v>124</v>
      </c>
      <c r="B76" s="116">
        <f>B53+B27</f>
        <v>172800000</v>
      </c>
      <c r="C76" s="116">
        <f>C53+C27</f>
        <v>25664500</v>
      </c>
      <c r="D76" s="128"/>
      <c r="E76" s="116">
        <f>E53+E27</f>
        <v>2520000</v>
      </c>
      <c r="F76" s="128"/>
      <c r="G76" s="116">
        <f>G53+G27</f>
        <v>200984500</v>
      </c>
      <c r="H76" s="116">
        <f>H53+H27</f>
        <v>0</v>
      </c>
      <c r="I76" s="116">
        <f>I53+I27</f>
        <v>200984500</v>
      </c>
      <c r="J76" s="110">
        <f>J53+J27</f>
        <v>216230000</v>
      </c>
      <c r="K76" s="106">
        <f>K53+K27</f>
        <v>218418000</v>
      </c>
      <c r="L76" s="110">
        <f t="shared" si="3"/>
        <v>-2188000</v>
      </c>
      <c r="M76" s="149"/>
    </row>
    <row r="77" spans="1:13" ht="14.25" customHeight="1">
      <c r="A77" s="118" t="s">
        <v>444</v>
      </c>
      <c r="B77" s="130"/>
      <c r="C77" s="130"/>
      <c r="D77" s="131"/>
      <c r="E77" s="130"/>
      <c r="F77" s="131"/>
      <c r="G77" s="130"/>
      <c r="H77" s="130"/>
      <c r="I77" s="130"/>
      <c r="J77" s="110">
        <f>J25-J76</f>
        <v>0</v>
      </c>
      <c r="K77" s="110">
        <f>K25-K76</f>
        <v>0</v>
      </c>
      <c r="L77" s="110">
        <f>J77-K77</f>
        <v>0</v>
      </c>
      <c r="M77" s="149"/>
    </row>
    <row r="78" spans="1:13" ht="14.25" customHeight="1">
      <c r="A78" s="118" t="s">
        <v>445</v>
      </c>
      <c r="B78" s="130"/>
      <c r="C78" s="130"/>
      <c r="D78" s="131"/>
      <c r="E78" s="130"/>
      <c r="F78" s="131"/>
      <c r="G78" s="130"/>
      <c r="H78" s="130"/>
      <c r="I78" s="130"/>
      <c r="J78" s="106">
        <v>0</v>
      </c>
      <c r="K78" s="106">
        <v>0</v>
      </c>
      <c r="L78" s="110">
        <f>J78-K78</f>
        <v>0</v>
      </c>
      <c r="M78" s="149"/>
    </row>
    <row r="79" spans="1:13" ht="14.25" customHeight="1">
      <c r="A79" s="118" t="s">
        <v>446</v>
      </c>
      <c r="B79" s="130"/>
      <c r="C79" s="130"/>
      <c r="D79" s="131"/>
      <c r="E79" s="130"/>
      <c r="F79" s="131"/>
      <c r="G79" s="130"/>
      <c r="H79" s="130"/>
      <c r="I79" s="130"/>
      <c r="J79" s="106">
        <v>0</v>
      </c>
      <c r="K79" s="106">
        <v>0</v>
      </c>
      <c r="L79" s="110">
        <f>J79-K79</f>
        <v>0</v>
      </c>
      <c r="M79" s="149"/>
    </row>
    <row r="80" spans="1:13" ht="14.25" customHeight="1">
      <c r="A80" s="118" t="s">
        <v>447</v>
      </c>
      <c r="B80" s="130"/>
      <c r="C80" s="130"/>
      <c r="D80" s="131"/>
      <c r="E80" s="130"/>
      <c r="F80" s="131"/>
      <c r="G80" s="130"/>
      <c r="H80" s="130"/>
      <c r="I80" s="130"/>
      <c r="J80" s="106">
        <v>0</v>
      </c>
      <c r="K80" s="106">
        <v>0</v>
      </c>
      <c r="L80" s="110">
        <f>J80-K80</f>
        <v>0</v>
      </c>
      <c r="M80" s="149"/>
    </row>
    <row r="81" spans="1:13" ht="14.25" customHeight="1">
      <c r="A81" s="118" t="s">
        <v>122</v>
      </c>
      <c r="B81" s="130"/>
      <c r="C81" s="130"/>
      <c r="D81" s="131"/>
      <c r="E81" s="130"/>
      <c r="F81" s="131"/>
      <c r="G81" s="130"/>
      <c r="H81" s="130"/>
      <c r="I81" s="130"/>
      <c r="J81" s="106">
        <f>SUM(J77:J80)</f>
        <v>0</v>
      </c>
      <c r="K81" s="106">
        <f>SUM(K77:K80)</f>
        <v>0</v>
      </c>
      <c r="L81" s="110">
        <f>J81-K81</f>
        <v>0</v>
      </c>
      <c r="M81" s="149"/>
    </row>
    <row r="82" spans="1:13" ht="14.25" customHeight="1">
      <c r="A82" s="119" t="s">
        <v>431</v>
      </c>
      <c r="B82" s="116" t="e">
        <f>+B25-B76</f>
        <v>#REF!</v>
      </c>
      <c r="C82" s="116" t="e">
        <f>+C25-C76</f>
        <v>#REF!</v>
      </c>
      <c r="D82" s="128"/>
      <c r="E82" s="116" t="e">
        <f>+E25-E76</f>
        <v>#REF!</v>
      </c>
      <c r="F82" s="128"/>
      <c r="G82" s="116" t="e">
        <f>+G25-G76</f>
        <v>#REF!</v>
      </c>
      <c r="H82" s="116" t="e">
        <f>+H25-H76</f>
        <v>#REF!</v>
      </c>
      <c r="I82" s="116" t="e">
        <f>+I25-I76</f>
        <v>#REF!</v>
      </c>
      <c r="J82" s="106">
        <f>J25-J76</f>
        <v>0</v>
      </c>
      <c r="K82" s="106">
        <f>K25-K76</f>
        <v>0</v>
      </c>
      <c r="L82" s="110">
        <f t="shared" si="3"/>
        <v>0</v>
      </c>
      <c r="M82" s="149"/>
    </row>
    <row r="83" spans="1:13" ht="14.25" customHeight="1">
      <c r="A83" s="132" t="s">
        <v>121</v>
      </c>
      <c r="B83" s="116"/>
      <c r="C83" s="116"/>
      <c r="D83" s="128"/>
      <c r="E83" s="116"/>
      <c r="F83" s="128"/>
      <c r="G83" s="116"/>
      <c r="H83" s="116"/>
      <c r="I83" s="116"/>
      <c r="J83" s="110"/>
      <c r="K83" s="106"/>
      <c r="L83" s="110"/>
      <c r="M83" s="149"/>
    </row>
    <row r="84" spans="1:13" ht="14.25" customHeight="1">
      <c r="A84" s="124" t="s">
        <v>120</v>
      </c>
      <c r="B84" s="116"/>
      <c r="C84" s="116"/>
      <c r="D84" s="128"/>
      <c r="E84" s="116"/>
      <c r="F84" s="128"/>
      <c r="G84" s="116"/>
      <c r="H84" s="116"/>
      <c r="I84" s="116"/>
      <c r="J84" s="110"/>
      <c r="K84" s="106"/>
      <c r="L84" s="110"/>
      <c r="M84" s="149"/>
    </row>
    <row r="85" spans="1:13" ht="14.25" customHeight="1">
      <c r="A85" s="124" t="s">
        <v>448</v>
      </c>
      <c r="B85" s="116"/>
      <c r="C85" s="116"/>
      <c r="D85" s="128"/>
      <c r="E85" s="116"/>
      <c r="F85" s="128"/>
      <c r="G85" s="116"/>
      <c r="H85" s="116"/>
      <c r="I85" s="116"/>
      <c r="J85" s="106">
        <f>J86</f>
        <v>0</v>
      </c>
      <c r="K85" s="106">
        <f>K86</f>
        <v>0</v>
      </c>
      <c r="L85" s="110">
        <f>J85-K85</f>
        <v>0</v>
      </c>
      <c r="M85" s="149"/>
    </row>
    <row r="86" spans="1:13" ht="14.25" customHeight="1">
      <c r="A86" s="124" t="s">
        <v>449</v>
      </c>
      <c r="B86" s="116"/>
      <c r="C86" s="116"/>
      <c r="D86" s="128"/>
      <c r="E86" s="116"/>
      <c r="F86" s="128"/>
      <c r="G86" s="116"/>
      <c r="H86" s="116"/>
      <c r="I86" s="116"/>
      <c r="J86" s="106">
        <v>0</v>
      </c>
      <c r="K86" s="106">
        <v>0</v>
      </c>
      <c r="L86" s="110">
        <f>J86-K86</f>
        <v>0</v>
      </c>
      <c r="M86" s="149"/>
    </row>
    <row r="87" spans="1:13" s="98" customFormat="1" ht="14.25" customHeight="1">
      <c r="A87" s="118" t="s">
        <v>119</v>
      </c>
      <c r="B87" s="116">
        <v>0</v>
      </c>
      <c r="C87" s="116">
        <v>0</v>
      </c>
      <c r="D87" s="128"/>
      <c r="E87" s="116">
        <v>0</v>
      </c>
      <c r="F87" s="128"/>
      <c r="G87" s="116">
        <f>SUM(B87:F87)</f>
        <v>0</v>
      </c>
      <c r="H87" s="116">
        <v>0</v>
      </c>
      <c r="I87" s="116">
        <f>G87+H87</f>
        <v>0</v>
      </c>
      <c r="J87" s="107">
        <v>0</v>
      </c>
      <c r="K87" s="107">
        <v>0</v>
      </c>
      <c r="L87" s="110">
        <f>K87-J87</f>
        <v>0</v>
      </c>
      <c r="M87" s="149"/>
    </row>
    <row r="88" spans="1:13" ht="14.25" customHeight="1">
      <c r="A88" s="132" t="s">
        <v>118</v>
      </c>
      <c r="B88" s="116"/>
      <c r="C88" s="116"/>
      <c r="D88" s="128"/>
      <c r="E88" s="116"/>
      <c r="F88" s="128"/>
      <c r="G88" s="116"/>
      <c r="H88" s="116"/>
      <c r="I88" s="116"/>
      <c r="J88" s="106"/>
      <c r="K88" s="106"/>
      <c r="L88" s="110"/>
      <c r="M88" s="149"/>
    </row>
    <row r="89" spans="1:13" ht="14.25" customHeight="1">
      <c r="A89" s="132" t="s">
        <v>450</v>
      </c>
      <c r="B89" s="116"/>
      <c r="C89" s="116"/>
      <c r="D89" s="128"/>
      <c r="E89" s="116"/>
      <c r="F89" s="128"/>
      <c r="G89" s="116"/>
      <c r="H89" s="116"/>
      <c r="I89" s="116"/>
      <c r="J89" s="106">
        <f>J90</f>
        <v>0</v>
      </c>
      <c r="K89" s="106">
        <f>K90</f>
        <v>0</v>
      </c>
      <c r="L89" s="110">
        <f>J89-K89</f>
        <v>0</v>
      </c>
      <c r="M89" s="149"/>
    </row>
    <row r="90" spans="1:13" ht="14.25" customHeight="1">
      <c r="A90" s="132" t="s">
        <v>451</v>
      </c>
      <c r="B90" s="116"/>
      <c r="C90" s="116"/>
      <c r="D90" s="128"/>
      <c r="E90" s="116"/>
      <c r="F90" s="128"/>
      <c r="G90" s="116"/>
      <c r="H90" s="116"/>
      <c r="I90" s="116"/>
      <c r="J90" s="106">
        <v>0</v>
      </c>
      <c r="K90" s="106">
        <v>0</v>
      </c>
      <c r="L90" s="110">
        <f>J90-K90</f>
        <v>0</v>
      </c>
      <c r="M90" s="149"/>
    </row>
    <row r="91" spans="1:13" s="98" customFormat="1" ht="14.25" customHeight="1">
      <c r="A91" s="118" t="s">
        <v>117</v>
      </c>
      <c r="B91" s="116" t="e">
        <f>SUM(#REF!)</f>
        <v>#REF!</v>
      </c>
      <c r="C91" s="116" t="e">
        <f>SUM(#REF!)</f>
        <v>#REF!</v>
      </c>
      <c r="D91" s="128"/>
      <c r="E91" s="116" t="e">
        <f>SUM(#REF!)</f>
        <v>#REF!</v>
      </c>
      <c r="F91" s="128"/>
      <c r="G91" s="116" t="e">
        <f>G87+#REF!</f>
        <v>#REF!</v>
      </c>
      <c r="H91" s="116" t="e">
        <f>SUM(#REF!)</f>
        <v>#REF!</v>
      </c>
      <c r="I91" s="116" t="e">
        <f>G91+H91</f>
        <v>#REF!</v>
      </c>
      <c r="J91" s="107">
        <v>0</v>
      </c>
      <c r="K91" s="107">
        <v>0</v>
      </c>
      <c r="L91" s="110">
        <f>J91-K91</f>
        <v>0</v>
      </c>
      <c r="M91" s="149"/>
    </row>
    <row r="92" spans="1:13" ht="14.25" customHeight="1">
      <c r="A92" s="118" t="s">
        <v>116</v>
      </c>
      <c r="B92" s="116" t="e">
        <f>+B87-B91</f>
        <v>#REF!</v>
      </c>
      <c r="C92" s="116" t="e">
        <f>+C87-C91</f>
        <v>#REF!</v>
      </c>
      <c r="D92" s="128"/>
      <c r="E92" s="116" t="e">
        <f>+E87-E91</f>
        <v>#REF!</v>
      </c>
      <c r="F92" s="128"/>
      <c r="G92" s="116" t="e">
        <f>+G87-G91</f>
        <v>#REF!</v>
      </c>
      <c r="H92" s="116" t="e">
        <f>+H87-H91</f>
        <v>#REF!</v>
      </c>
      <c r="I92" s="116" t="e">
        <f>+I87-I91</f>
        <v>#REF!</v>
      </c>
      <c r="J92" s="106">
        <f>+J87-J91</f>
        <v>0</v>
      </c>
      <c r="K92" s="106">
        <f>+K87-K91</f>
        <v>0</v>
      </c>
      <c r="L92" s="110">
        <f>J92-K92</f>
        <v>0</v>
      </c>
      <c r="M92" s="149"/>
    </row>
    <row r="93" spans="1:13" ht="14.25" customHeight="1">
      <c r="A93" s="119" t="s">
        <v>115</v>
      </c>
      <c r="B93" s="116" t="e">
        <f>+#REF!+B92+#REF!</f>
        <v>#REF!</v>
      </c>
      <c r="C93" s="116" t="e">
        <f>+#REF!+C92+#REF!</f>
        <v>#REF!</v>
      </c>
      <c r="D93" s="128"/>
      <c r="E93" s="116" t="e">
        <f>+#REF!+E92+#REF!</f>
        <v>#REF!</v>
      </c>
      <c r="F93" s="128"/>
      <c r="G93" s="116" t="e">
        <f>+#REF!+G92+#REF!</f>
        <v>#REF!</v>
      </c>
      <c r="H93" s="116" t="e">
        <f>+#REF!+H92+#REF!</f>
        <v>#REF!</v>
      </c>
      <c r="I93" s="116" t="e">
        <f>+#REF!+I92+#REF!</f>
        <v>#REF!</v>
      </c>
      <c r="J93" s="151">
        <f>+J82+J92</f>
        <v>0</v>
      </c>
      <c r="K93" s="151">
        <f>+K82+K92</f>
        <v>0</v>
      </c>
      <c r="L93" s="110">
        <f>+L82+L92</f>
        <v>0</v>
      </c>
      <c r="M93" s="149"/>
    </row>
    <row r="94" spans="1:13" s="98" customFormat="1" ht="14.25" customHeight="1">
      <c r="A94" s="119" t="s">
        <v>114</v>
      </c>
      <c r="B94" s="133"/>
      <c r="C94" s="134"/>
      <c r="D94" s="135"/>
      <c r="E94" s="134"/>
      <c r="F94" s="135"/>
      <c r="G94" s="134"/>
      <c r="H94" s="136"/>
      <c r="I94" s="137">
        <v>0</v>
      </c>
      <c r="J94" s="108">
        <v>60971909</v>
      </c>
      <c r="K94" s="108">
        <v>62213002</v>
      </c>
      <c r="L94" s="110">
        <f>J94-K94</f>
        <v>-1241093</v>
      </c>
      <c r="M94" s="149"/>
    </row>
    <row r="95" spans="1:13" ht="14.25" customHeight="1">
      <c r="A95" s="119" t="s">
        <v>113</v>
      </c>
      <c r="B95" s="138"/>
      <c r="C95" s="139"/>
      <c r="D95" s="140"/>
      <c r="E95" s="139"/>
      <c r="F95" s="140"/>
      <c r="G95" s="139"/>
      <c r="H95" s="141"/>
      <c r="I95" s="116" t="e">
        <f>SUM(I93:I94)</f>
        <v>#REF!</v>
      </c>
      <c r="J95" s="151">
        <v>60971909</v>
      </c>
      <c r="K95" s="151">
        <v>62213002</v>
      </c>
      <c r="L95" s="110">
        <f>SUM(L93:L94)</f>
        <v>-1241093</v>
      </c>
      <c r="M95" s="149"/>
    </row>
    <row r="96" spans="1:13" ht="14.25" customHeight="1">
      <c r="A96" s="132" t="s">
        <v>434</v>
      </c>
      <c r="B96" s="116"/>
      <c r="C96" s="116"/>
      <c r="D96" s="128"/>
      <c r="E96" s="116"/>
      <c r="F96" s="128"/>
      <c r="G96" s="116"/>
      <c r="H96" s="116"/>
      <c r="I96" s="116"/>
      <c r="J96" s="110"/>
      <c r="K96" s="106"/>
      <c r="L96" s="110"/>
      <c r="M96" s="149"/>
    </row>
    <row r="97" spans="1:13" ht="14.25" customHeight="1">
      <c r="A97" s="124" t="s">
        <v>435</v>
      </c>
      <c r="B97" s="116"/>
      <c r="C97" s="116"/>
      <c r="D97" s="128"/>
      <c r="E97" s="116"/>
      <c r="F97" s="128"/>
      <c r="G97" s="116"/>
      <c r="H97" s="116"/>
      <c r="I97" s="116"/>
      <c r="J97" s="110"/>
      <c r="K97" s="106"/>
      <c r="L97" s="110"/>
      <c r="M97" s="149"/>
    </row>
    <row r="98" spans="1:13" s="98" customFormat="1" ht="14.25" customHeight="1">
      <c r="A98" s="118" t="s">
        <v>436</v>
      </c>
      <c r="B98" s="116">
        <v>0</v>
      </c>
      <c r="C98" s="116">
        <v>0</v>
      </c>
      <c r="D98" s="128"/>
      <c r="E98" s="116">
        <v>0</v>
      </c>
      <c r="F98" s="128"/>
      <c r="G98" s="116">
        <f>SUM(B98:F98)</f>
        <v>0</v>
      </c>
      <c r="H98" s="116">
        <v>0</v>
      </c>
      <c r="I98" s="116">
        <f>G98+H98</f>
        <v>0</v>
      </c>
      <c r="J98" s="107">
        <v>0</v>
      </c>
      <c r="K98" s="107">
        <v>0</v>
      </c>
      <c r="L98" s="110">
        <f>K98-J98</f>
        <v>0</v>
      </c>
      <c r="M98" s="149"/>
    </row>
    <row r="99" spans="1:13" ht="14.25" customHeight="1">
      <c r="A99" s="132" t="s">
        <v>437</v>
      </c>
      <c r="B99" s="116"/>
      <c r="C99" s="116"/>
      <c r="D99" s="128"/>
      <c r="E99" s="116"/>
      <c r="F99" s="128"/>
      <c r="G99" s="116"/>
      <c r="H99" s="116"/>
      <c r="I99" s="116"/>
      <c r="J99" s="110"/>
      <c r="K99" s="106"/>
      <c r="L99" s="110"/>
      <c r="M99" s="149"/>
    </row>
    <row r="100" spans="1:13" s="98" customFormat="1" ht="14.25" customHeight="1">
      <c r="A100" s="118" t="s">
        <v>438</v>
      </c>
      <c r="B100" s="116" t="e">
        <f>SUM(#REF!)</f>
        <v>#REF!</v>
      </c>
      <c r="C100" s="116" t="e">
        <f>SUM(#REF!)</f>
        <v>#REF!</v>
      </c>
      <c r="D100" s="128"/>
      <c r="E100" s="116" t="e">
        <f>SUM(#REF!)</f>
        <v>#REF!</v>
      </c>
      <c r="F100" s="128"/>
      <c r="G100" s="116" t="e">
        <f>G98+#REF!</f>
        <v>#REF!</v>
      </c>
      <c r="H100" s="116" t="e">
        <f>SUM(#REF!)</f>
        <v>#REF!</v>
      </c>
      <c r="I100" s="116" t="e">
        <f>G100+H100</f>
        <v>#REF!</v>
      </c>
      <c r="J100" s="107">
        <v>0</v>
      </c>
      <c r="K100" s="107">
        <v>0</v>
      </c>
      <c r="L100" s="110">
        <f>J100-K100</f>
        <v>0</v>
      </c>
      <c r="M100" s="149"/>
    </row>
    <row r="101" spans="1:13" ht="14.25" customHeight="1">
      <c r="A101" s="119" t="s">
        <v>439</v>
      </c>
      <c r="B101" s="116" t="e">
        <f>+#REF!+B100+#REF!</f>
        <v>#REF!</v>
      </c>
      <c r="C101" s="116" t="e">
        <f>+#REF!+C100+#REF!</f>
        <v>#REF!</v>
      </c>
      <c r="D101" s="128"/>
      <c r="E101" s="116" t="e">
        <f>+#REF!+E100+#REF!</f>
        <v>#REF!</v>
      </c>
      <c r="F101" s="128"/>
      <c r="G101" s="116" t="e">
        <f>+#REF!+G100+#REF!</f>
        <v>#REF!</v>
      </c>
      <c r="H101" s="116" t="e">
        <f>+#REF!+H100+#REF!</f>
        <v>#REF!</v>
      </c>
      <c r="I101" s="116" t="e">
        <f>+#REF!+I100+#REF!</f>
        <v>#REF!</v>
      </c>
      <c r="J101" s="151">
        <v>0</v>
      </c>
      <c r="K101" s="151">
        <v>0</v>
      </c>
      <c r="L101" s="110">
        <f>J101-K101</f>
        <v>0</v>
      </c>
      <c r="M101" s="149"/>
    </row>
    <row r="102" spans="1:13" s="98" customFormat="1" ht="14.25" customHeight="1">
      <c r="A102" s="119" t="s">
        <v>440</v>
      </c>
      <c r="B102" s="133"/>
      <c r="C102" s="134"/>
      <c r="D102" s="135"/>
      <c r="E102" s="134"/>
      <c r="F102" s="135"/>
      <c r="G102" s="134"/>
      <c r="H102" s="136"/>
      <c r="I102" s="137">
        <v>0</v>
      </c>
      <c r="J102" s="108">
        <v>0</v>
      </c>
      <c r="K102" s="108">
        <v>0</v>
      </c>
      <c r="L102" s="110">
        <f>J102-K102</f>
        <v>0</v>
      </c>
      <c r="M102" s="149"/>
    </row>
    <row r="103" spans="1:13" ht="14.25" customHeight="1">
      <c r="A103" s="119" t="s">
        <v>441</v>
      </c>
      <c r="B103" s="138"/>
      <c r="C103" s="139"/>
      <c r="D103" s="140"/>
      <c r="E103" s="139"/>
      <c r="F103" s="140"/>
      <c r="G103" s="139"/>
      <c r="H103" s="141"/>
      <c r="I103" s="116" t="e">
        <f>SUM(I101:I102)</f>
        <v>#REF!</v>
      </c>
      <c r="J103" s="151">
        <f>SUM(J101:J102)</f>
        <v>0</v>
      </c>
      <c r="K103" s="151">
        <f>SUM(K101:K102)</f>
        <v>0</v>
      </c>
      <c r="L103" s="110">
        <f>SUM(L101:L102)</f>
        <v>0</v>
      </c>
      <c r="M103" s="149"/>
    </row>
    <row r="104" spans="1:13" ht="14.25" customHeight="1">
      <c r="A104" s="142" t="s">
        <v>433</v>
      </c>
      <c r="B104" s="143"/>
      <c r="C104" s="144"/>
      <c r="D104" s="145"/>
      <c r="E104" s="144"/>
      <c r="F104" s="145"/>
      <c r="G104" s="144"/>
      <c r="H104" s="146"/>
      <c r="I104" s="147" t="e">
        <f>I95</f>
        <v>#REF!</v>
      </c>
      <c r="J104" s="153">
        <f>J95</f>
        <v>60971909</v>
      </c>
      <c r="K104" s="152">
        <f>K95</f>
        <v>62213002</v>
      </c>
      <c r="L104" s="111">
        <f>L95</f>
        <v>-1241093</v>
      </c>
      <c r="M104" s="150"/>
    </row>
  </sheetData>
  <sheetProtection/>
  <mergeCells count="3">
    <mergeCell ref="A1:M2"/>
    <mergeCell ref="A3:M3"/>
    <mergeCell ref="B5:I5"/>
  </mergeCells>
  <printOptions/>
  <pageMargins left="0.4724409448818898" right="0.3937007874015748" top="0.7874015748031497" bottom="0.7480314960629921" header="0.31496062992125984" footer="0.31496062992125984"/>
  <pageSetup firstPageNumber="25"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19661111</dc:creator>
  <cp:keywords/>
  <dc:description/>
  <cp:lastModifiedBy>sl7</cp:lastModifiedBy>
  <cp:lastPrinted>2023-04-11T02:51:40Z</cp:lastPrinted>
  <dcterms:created xsi:type="dcterms:W3CDTF">2009-06-01T05:08:02Z</dcterms:created>
  <dcterms:modified xsi:type="dcterms:W3CDTF">2023-04-25T02:39:03Z</dcterms:modified>
  <cp:category/>
  <cp:version/>
  <cp:contentType/>
  <cp:contentStatus/>
</cp:coreProperties>
</file>